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docs.live.net/d3a88233f20e83ba/Coach Robb Files/Membership/Membership Training Schedules/PDFs/Youth Program/Youth Phase 1/"/>
    </mc:Choice>
  </mc:AlternateContent>
  <xr:revisionPtr revIDLastSave="0" documentId="8_{2AAAF543-82BA-4C69-BCD1-A8FC08B53C2F}" xr6:coauthVersionLast="47" xr6:coauthVersionMax="47" xr10:uidLastSave="{00000000-0000-0000-0000-000000000000}"/>
  <bookViews>
    <workbookView xWindow="-96" yWindow="-96" windowWidth="20928" windowHeight="12432" tabRatio="975" firstSheet="3" activeTab="3" xr2:uid="{00000000-000D-0000-FFFF-FFFF00000000}"/>
  </bookViews>
  <sheets>
    <sheet name="HR Zone Description" sheetId="12" r:id="rId1"/>
    <sheet name="HR Spreadsheet" sheetId="4" r:id="rId2"/>
    <sheet name="HR Testing Spreadsheet" sheetId="6" r:id="rId3"/>
    <sheet name="Plyometric Testing-P1 to P3"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8" i="18" l="1"/>
  <c r="N138" i="18"/>
  <c r="J138" i="18"/>
  <c r="H138" i="18"/>
  <c r="F138" i="18"/>
  <c r="D138" i="18"/>
  <c r="B138" i="18"/>
  <c r="N137" i="18"/>
  <c r="R136" i="18"/>
  <c r="N136" i="18"/>
  <c r="L125" i="18"/>
  <c r="J125" i="18"/>
  <c r="H125" i="18"/>
  <c r="F125" i="18"/>
  <c r="D125" i="18"/>
  <c r="B125" i="18"/>
  <c r="N124" i="18"/>
  <c r="N125" i="18"/>
  <c r="N123" i="18"/>
  <c r="N122" i="18"/>
  <c r="L112" i="18"/>
  <c r="J112" i="18"/>
  <c r="H112" i="18"/>
  <c r="F112" i="18"/>
  <c r="D112" i="18"/>
  <c r="B112" i="18"/>
  <c r="N111" i="18"/>
  <c r="N110" i="18"/>
  <c r="N109" i="18"/>
  <c r="N112" i="18"/>
  <c r="L99" i="18"/>
  <c r="N99" i="18"/>
  <c r="J99" i="18"/>
  <c r="H99" i="18"/>
  <c r="F99" i="18"/>
  <c r="D99" i="18"/>
  <c r="B99" i="18"/>
  <c r="N98" i="18"/>
  <c r="N97" i="18"/>
  <c r="N96" i="18"/>
  <c r="L86" i="18"/>
  <c r="J86" i="18"/>
  <c r="H86" i="18"/>
  <c r="F86" i="18"/>
  <c r="D86" i="18"/>
  <c r="B86" i="18"/>
  <c r="N85" i="18"/>
  <c r="N84" i="18"/>
  <c r="N83" i="18"/>
  <c r="N86" i="18"/>
  <c r="L65" i="18"/>
  <c r="J65" i="18"/>
  <c r="H65" i="18"/>
  <c r="F65" i="18"/>
  <c r="D65" i="18"/>
  <c r="B65" i="18"/>
  <c r="N64" i="18"/>
  <c r="N63" i="18"/>
  <c r="N62" i="18"/>
  <c r="N65" i="18"/>
  <c r="L52" i="18"/>
  <c r="J52" i="18"/>
  <c r="H52" i="18"/>
  <c r="F52" i="18"/>
  <c r="D52" i="18"/>
  <c r="B52" i="18"/>
  <c r="N51" i="18"/>
  <c r="N50" i="18"/>
  <c r="N49" i="18"/>
  <c r="N52" i="18"/>
  <c r="L39" i="18"/>
  <c r="J39" i="18"/>
  <c r="H39" i="18"/>
  <c r="F39" i="18"/>
  <c r="D39" i="18"/>
  <c r="B39" i="18"/>
  <c r="N38" i="18"/>
  <c r="N39" i="18"/>
  <c r="N37" i="18"/>
  <c r="N36" i="18"/>
  <c r="L26" i="18"/>
  <c r="J26" i="18"/>
  <c r="H26" i="18"/>
  <c r="F26" i="18"/>
  <c r="D26" i="18"/>
  <c r="B26" i="18"/>
  <c r="N25" i="18"/>
  <c r="N24" i="18"/>
  <c r="N23" i="18"/>
  <c r="N26" i="18"/>
  <c r="L13" i="18"/>
  <c r="J13" i="18"/>
  <c r="H13" i="18"/>
  <c r="F13" i="18"/>
  <c r="D13" i="18"/>
  <c r="B13" i="18"/>
  <c r="N12" i="18"/>
  <c r="N13" i="18"/>
  <c r="N11" i="18"/>
  <c r="C7" i="12"/>
  <c r="D13" i="12"/>
  <c r="D9" i="4"/>
  <c r="E12" i="4"/>
  <c r="J9" i="4"/>
  <c r="L12" i="4"/>
  <c r="P9" i="4"/>
  <c r="R12" i="4"/>
  <c r="K12" i="4"/>
  <c r="Q12" i="4"/>
  <c r="K13" i="4"/>
  <c r="L13" i="4"/>
  <c r="Q13" i="4"/>
  <c r="K14" i="4"/>
  <c r="L14" i="4"/>
  <c r="Q14" i="4"/>
  <c r="K15" i="4"/>
  <c r="L15" i="4"/>
  <c r="Q15" i="4"/>
  <c r="K16" i="4"/>
  <c r="L16" i="4"/>
  <c r="Q16" i="4"/>
  <c r="D14" i="12"/>
  <c r="E12" i="12"/>
  <c r="R16" i="4"/>
  <c r="R15" i="4"/>
  <c r="R14" i="4"/>
  <c r="R13" i="4"/>
  <c r="F12" i="4"/>
  <c r="E16" i="4"/>
  <c r="F15" i="4"/>
  <c r="E14" i="4"/>
  <c r="F13" i="4"/>
  <c r="E13" i="4"/>
  <c r="F16" i="4"/>
  <c r="E15" i="4"/>
  <c r="F14" i="4"/>
  <c r="E14" i="12"/>
  <c r="E10" i="12"/>
  <c r="D10" i="12"/>
  <c r="E11" i="12"/>
  <c r="D12" i="12"/>
  <c r="E13" i="12"/>
  <c r="D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Robb Beams</author>
  </authors>
  <commentList>
    <comment ref="A17" authorId="0" shapeId="0" xr:uid="{00000000-0006-0000-0000-000001000000}">
      <text>
        <r>
          <rPr>
            <b/>
            <sz val="8"/>
            <color indexed="81"/>
            <rFont val="Tahoma"/>
            <family val="2"/>
          </rPr>
          <t xml:space="preserve">Robb Beams describes the purpose of this training zone as follows:
</t>
        </r>
        <r>
          <rPr>
            <sz val="8"/>
            <color indexed="81"/>
            <rFont val="Tahoma"/>
            <family val="2"/>
          </rPr>
          <t>1. This zone will promote recovery from high intensity training and long distance  intervals.
2. Use adipose tissue as a primary fuel source
3. Increase capillary development for delivering oxygen and dissipating lactic acid.</t>
        </r>
      </text>
    </comment>
    <comment ref="A24" authorId="0" shapeId="0" xr:uid="{00000000-0006-0000-0000-000002000000}">
      <text>
        <r>
          <rPr>
            <b/>
            <sz val="8"/>
            <color indexed="81"/>
            <rFont val="Tahoma"/>
            <family val="2"/>
          </rPr>
          <t>Robb Beams describes the purpose of this training zone as follows:</t>
        </r>
        <r>
          <rPr>
            <sz val="8"/>
            <color indexed="81"/>
            <rFont val="Tahoma"/>
            <family val="2"/>
          </rPr>
          <t xml:space="preserve">
1. Increases capillary development for delivering oxygen and dissipating lactic acid
2. Creates adaptations such as increased capillary development, increase in size and number of mitochondria, fat metabolism 
    and the increase of aerobic enzymes
3. Fuel sources come from both carbohydrates and adipose tissue</t>
        </r>
      </text>
    </comment>
    <comment ref="A32" authorId="0" shapeId="0" xr:uid="{00000000-0006-0000-0000-000003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39" authorId="0" shapeId="0" xr:uid="{00000000-0006-0000-0000-000004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45" authorId="0" shapeId="0" xr:uid="{00000000-0006-0000-0000-000005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power and speed
3. Fuel sources at this intensity comes from carbohydrates
4. The work to rest interval is 2:1 - if it takes longer than twice the interval set to get within the Recovery zone, 
    then the set is 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Silver</author>
  </authors>
  <commentList>
    <comment ref="N9" authorId="0" shapeId="0" xr:uid="{00000000-0006-0000-0300-000001000000}">
      <text>
        <r>
          <rPr>
            <b/>
            <sz val="9"/>
            <color indexed="81"/>
            <rFont val="Tahoma"/>
            <family val="2"/>
          </rPr>
          <t>Shows the change from the first data entered compared to the most recent entry.</t>
        </r>
      </text>
    </comment>
  </commentList>
</comments>
</file>

<file path=xl/sharedStrings.xml><?xml version="1.0" encoding="utf-8"?>
<sst xmlns="http://schemas.openxmlformats.org/spreadsheetml/2006/main" count="392" uniqueCount="133">
  <si>
    <t>Zones</t>
  </si>
  <si>
    <t>Objective</t>
  </si>
  <si>
    <t>% Of HRR</t>
  </si>
  <si>
    <t>Low</t>
  </si>
  <si>
    <t>High</t>
  </si>
  <si>
    <t>Z1</t>
  </si>
  <si>
    <t>Recovery</t>
  </si>
  <si>
    <t>55 -64</t>
  </si>
  <si>
    <t>Z2</t>
  </si>
  <si>
    <t>Aerobic Foundation</t>
  </si>
  <si>
    <t>65 - 74</t>
  </si>
  <si>
    <t>Z3</t>
  </si>
  <si>
    <t>Intensive Endurance</t>
  </si>
  <si>
    <t>75 - 84</t>
  </si>
  <si>
    <t>Z4</t>
  </si>
  <si>
    <t>Anerobic Threshold</t>
  </si>
  <si>
    <t>85 92</t>
  </si>
  <si>
    <t>Z5</t>
  </si>
  <si>
    <t>Lactate Tolerance</t>
  </si>
  <si>
    <t>93-98</t>
  </si>
  <si>
    <t>Heart Rate Reserve</t>
  </si>
  <si>
    <t>Warm Up - 10 minutes</t>
  </si>
  <si>
    <t>HR Level</t>
  </si>
  <si>
    <t>Speed</t>
  </si>
  <si>
    <t>P/E</t>
  </si>
  <si>
    <t>Starting HR</t>
  </si>
  <si>
    <t>30 Seconds</t>
  </si>
  <si>
    <t>1 Minute</t>
  </si>
  <si>
    <t>1.5 Minutes</t>
  </si>
  <si>
    <t>2.0 Minutes</t>
  </si>
  <si>
    <t>2.5 Minutes</t>
  </si>
  <si>
    <t>3.0 Minutes</t>
  </si>
  <si>
    <t>3.5 Minutes</t>
  </si>
  <si>
    <t>4.0 Minutes</t>
  </si>
  <si>
    <t>4.5 Minutes</t>
  </si>
  <si>
    <t>5.0 Minutes</t>
  </si>
  <si>
    <t>5.5 Minutes</t>
  </si>
  <si>
    <t>6.0 Minutes</t>
  </si>
  <si>
    <t>6.5 Minutes</t>
  </si>
  <si>
    <t>7.0 Minutes</t>
  </si>
  <si>
    <t>7.5 Minutes</t>
  </si>
  <si>
    <t>8.0 Minutes</t>
  </si>
  <si>
    <t>8.5 Minutes</t>
  </si>
  <si>
    <t>9.0 Minutes</t>
  </si>
  <si>
    <t>9.5 Minutes</t>
  </si>
  <si>
    <t>10 Minutes</t>
  </si>
  <si>
    <t>10.5 Minutes</t>
  </si>
  <si>
    <t>11 Minutes</t>
  </si>
  <si>
    <t>11.5 Minutes</t>
  </si>
  <si>
    <t>12 Minutes</t>
  </si>
  <si>
    <t>12.5 Minutes</t>
  </si>
  <si>
    <t>13 Minutes</t>
  </si>
  <si>
    <t>13.5 Minutes</t>
  </si>
  <si>
    <t>14 Minutes</t>
  </si>
  <si>
    <t>14.5 Minutes</t>
  </si>
  <si>
    <t>15.0 Minutes</t>
  </si>
  <si>
    <t>Date:</t>
  </si>
  <si>
    <t xml:space="preserve"> </t>
  </si>
  <si>
    <t>Test #1</t>
  </si>
  <si>
    <t>Test #2</t>
  </si>
  <si>
    <t>MAX HR</t>
  </si>
  <si>
    <t>30" Recovery</t>
  </si>
  <si>
    <t>60" Recovery</t>
  </si>
  <si>
    <t>90" Recovery</t>
  </si>
  <si>
    <t>Test</t>
  </si>
  <si>
    <t>#1</t>
  </si>
  <si>
    <t>#2</t>
  </si>
  <si>
    <t>Cadence</t>
  </si>
  <si>
    <t xml:space="preserve"> #1</t>
  </si>
  <si>
    <t xml:space="preserve">Seasons Utilized: </t>
  </si>
  <si>
    <t>Pre-Season</t>
  </si>
  <si>
    <t>Pre-Competitive</t>
  </si>
  <si>
    <t>Competitive</t>
  </si>
  <si>
    <t>Off Season</t>
  </si>
  <si>
    <t>Athlete:</t>
  </si>
  <si>
    <t>Concept 2</t>
  </si>
  <si>
    <t>Run</t>
  </si>
  <si>
    <t>Bicycle</t>
  </si>
  <si>
    <t>Enter Test Date  -&gt;</t>
  </si>
  <si>
    <t>Resting Heart Rate -&gt;</t>
  </si>
  <si>
    <t>Maximum Heart Rate -&gt;</t>
  </si>
  <si>
    <t>55 - 64</t>
  </si>
  <si>
    <t>85 - 92</t>
  </si>
  <si>
    <t>93 - 98</t>
  </si>
  <si>
    <t>Heart Rate Zone Calculators</t>
  </si>
  <si>
    <t>Z1 - Recovery</t>
  </si>
  <si>
    <t>Z2 - Aerobic Foundation</t>
  </si>
  <si>
    <t>Z3 - Intensive Endurance</t>
  </si>
  <si>
    <t>Z4 - Anaerobic Threshold</t>
  </si>
  <si>
    <t>Z5 - Lactate Tolerance</t>
  </si>
  <si>
    <t>Left</t>
  </si>
  <si>
    <t>Right</t>
  </si>
  <si>
    <t xml:space="preserve">Enter Data Below </t>
  </si>
  <si>
    <t>Type Date Here</t>
  </si>
  <si>
    <t>Type Name Here</t>
  </si>
  <si>
    <t>Date -&gt;</t>
  </si>
  <si>
    <t>Minutes</t>
  </si>
  <si>
    <t>Seconds</t>
  </si>
  <si>
    <t>Total Seconds:</t>
  </si>
  <si>
    <t>Second Convetor</t>
  </si>
  <si>
    <t>Change</t>
  </si>
  <si>
    <t>Jump Rope:</t>
  </si>
  <si>
    <t xml:space="preserve"> Instructional Video</t>
  </si>
  <si>
    <t>Skips</t>
  </si>
  <si>
    <t>Set</t>
  </si>
  <si>
    <t>Balance Challenge:</t>
  </si>
  <si>
    <t>Leg</t>
  </si>
  <si>
    <t>Stand on one leg for 60 seconds (eyes closed).  If your leg touches the ground at any time during the test record the elapsed time before touching.</t>
  </si>
  <si>
    <t>Total</t>
  </si>
  <si>
    <t>Hops</t>
  </si>
  <si>
    <t>Box Hops:</t>
  </si>
  <si>
    <t>Stars:</t>
  </si>
  <si>
    <t>Stars</t>
  </si>
  <si>
    <t>Complete three 30 second sets of as many skips with a jump rope possibible with 30 seconds of rest between each set.  Enter results below.  1 Minute Rest (no longer)-stretch &amp; hydrate as needed</t>
  </si>
  <si>
    <t>Complete three 30 second sets of as many box hops as possibible with 30 seconds of rest between each set.  Enter results below.  1 Minute Rest (no longer)-stretch &amp; hydrate as needed</t>
  </si>
  <si>
    <t>Static Wall Squat:</t>
  </si>
  <si>
    <t>Complete three sets of wall sits with a 90 degree knee angle (toes up) for as long as possible with 30 seconds of rest between each set.  Enter results in seconds below.  1 Minute Rest (no longer)-stretch &amp; hydrate as needed</t>
  </si>
  <si>
    <t>Complete three 30 second sets of as many stars as possibible with 30 seconds of rest between each set.  Enter results below.  1 Minute Rest (no longer)-stretch &amp; hydrate as needed</t>
  </si>
  <si>
    <t>Tricep Dips:</t>
  </si>
  <si>
    <t>Complete three 30 second sets of as many Dips as possibible with 30 seconds of rest between each set.  Enter results below.  1 Minute Rest (no longer)-stretch &amp; hydrate as needed</t>
  </si>
  <si>
    <t>Dips</t>
  </si>
  <si>
    <t>Pike/Plank:</t>
  </si>
  <si>
    <t>Time yourself while holding the pike/plank position (feet together) for as long as possible. Rest 30 seconds and repeat until you have completed three sets.  Enter results below.  1 Minute Rest (no longer)-stretch &amp; hydrate as needed</t>
  </si>
  <si>
    <t>Pike/Plank</t>
  </si>
  <si>
    <t>Push Ups</t>
  </si>
  <si>
    <t>Complete three 30 second sets of as many pull ups as possibible with 30 seconds of rest between each set.  Enter results below.  1 Minute Rest (no longer)-stretch &amp; hydrate as needed.</t>
  </si>
  <si>
    <t>Pull Ups</t>
  </si>
  <si>
    <t>Concept 2 Rowing :</t>
  </si>
  <si>
    <t>Time yourself performing a 500 meter rowing sprint (load level set to 5). Rest 30 seconds and repeat until you have completed two sets.  Enter results in seconds below.  1 Minute Rest (no longer)-stretch &amp; hydrate as needed.</t>
  </si>
  <si>
    <t>Row</t>
  </si>
  <si>
    <t>Push Ups on Indo Board (or Bosu Ball):</t>
  </si>
  <si>
    <t>Complete three 30 second sets of as many push ups on the Indo Board (or Bosu Ball) as possibible with 30 seconds of rest between each set.  Enter results below.  1 Minute Rest (no longer)-stretch &amp; hydrate as needed.</t>
  </si>
  <si>
    <t>Assisted Pull 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</si>
</sst>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27" x14ac:knownFonts="1">
    <font>
      <sz val="10"/>
      <name val="Arial"/>
    </font>
    <font>
      <sz val="8"/>
      <name val="Arial"/>
      <family val="2"/>
    </font>
    <font>
      <b/>
      <sz val="8"/>
      <color indexed="81"/>
      <name val="Tahoma"/>
      <family val="2"/>
    </font>
    <font>
      <sz val="8"/>
      <color indexed="81"/>
      <name val="Tahoma"/>
      <family val="2"/>
    </font>
    <font>
      <u/>
      <sz val="10"/>
      <color indexed="12"/>
      <name val="Arial"/>
      <family val="2"/>
    </font>
    <font>
      <sz val="10"/>
      <name val="Arial"/>
      <family val="2"/>
    </font>
    <font>
      <b/>
      <sz val="8"/>
      <color indexed="12"/>
      <name val="Tahoma"/>
      <family val="2"/>
    </font>
    <font>
      <b/>
      <sz val="8"/>
      <name val="Tahoma"/>
      <family val="2"/>
    </font>
    <font>
      <sz val="8"/>
      <name val="Tahoma"/>
      <family val="2"/>
    </font>
    <font>
      <b/>
      <sz val="8"/>
      <color indexed="10"/>
      <name val="Tahoma"/>
      <family val="2"/>
    </font>
    <font>
      <b/>
      <sz val="8"/>
      <color indexed="18"/>
      <name val="Tahoma"/>
      <family val="2"/>
    </font>
    <font>
      <sz val="9"/>
      <name val="Tahoma"/>
      <family val="2"/>
    </font>
    <font>
      <b/>
      <sz val="9"/>
      <name val="Tahoma"/>
      <family val="2"/>
    </font>
    <font>
      <sz val="9"/>
      <name val="Arial"/>
      <family val="2"/>
    </font>
    <font>
      <b/>
      <sz val="9"/>
      <color indexed="10"/>
      <name val="Tahoma"/>
      <family val="2"/>
    </font>
    <font>
      <sz val="16"/>
      <name val="Tahoma"/>
      <family val="2"/>
    </font>
    <font>
      <b/>
      <sz val="12"/>
      <name val="Tahoma"/>
      <family val="2"/>
    </font>
    <font>
      <sz val="10"/>
      <name val="Tahoma"/>
      <family val="2"/>
    </font>
    <font>
      <b/>
      <sz val="10"/>
      <name val="Tahoma"/>
      <family val="2"/>
    </font>
    <font>
      <u/>
      <sz val="14"/>
      <color indexed="12"/>
      <name val="Arial"/>
      <family val="2"/>
    </font>
    <font>
      <b/>
      <sz val="9"/>
      <color indexed="81"/>
      <name val="Tahoma"/>
      <family val="2"/>
    </font>
    <font>
      <b/>
      <sz val="8"/>
      <color rgb="FFFF0000"/>
      <name val="Tahoma"/>
      <family val="2"/>
    </font>
    <font>
      <b/>
      <sz val="8"/>
      <color rgb="FF0000FF"/>
      <name val="Tahoma"/>
      <family val="2"/>
    </font>
    <font>
      <sz val="9"/>
      <color theme="0"/>
      <name val="Tahoma"/>
      <family val="2"/>
    </font>
    <font>
      <b/>
      <sz val="9"/>
      <color theme="0"/>
      <name val="Tahoma"/>
      <family val="2"/>
    </font>
    <font>
      <b/>
      <sz val="8"/>
      <color theme="0"/>
      <name val="Tahoma"/>
      <family val="2"/>
    </font>
    <font>
      <sz val="9"/>
      <color theme="0"/>
      <name val="Arial"/>
      <family val="2"/>
    </font>
  </fonts>
  <fills count="13">
    <fill>
      <patternFill patternType="none"/>
    </fill>
    <fill>
      <patternFill patternType="gray125"/>
    </fill>
    <fill>
      <patternFill patternType="solid">
        <fgColor rgb="FF9FD3F3"/>
        <bgColor indexed="64"/>
      </patternFill>
    </fill>
    <fill>
      <patternFill patternType="solid">
        <fgColor rgb="FF105782"/>
        <bgColor indexed="64"/>
      </patternFill>
    </fill>
    <fill>
      <patternFill patternType="solid">
        <fgColor rgb="FFFFD4CD"/>
        <bgColor indexed="64"/>
      </patternFill>
    </fill>
    <fill>
      <patternFill patternType="solid">
        <fgColor rgb="FFFF9685"/>
        <bgColor indexed="64"/>
      </patternFill>
    </fill>
    <fill>
      <patternFill patternType="solid">
        <fgColor rgb="FFFF684F"/>
        <bgColor indexed="64"/>
      </patternFill>
    </fill>
    <fill>
      <patternFill patternType="solid">
        <fgColor rgb="FFFF300D"/>
        <bgColor indexed="64"/>
      </patternFill>
    </fill>
    <fill>
      <patternFill patternType="solid">
        <fgColor rgb="FFEA2100"/>
        <bgColor indexed="64"/>
      </patternFill>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CC"/>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5">
    <xf numFmtId="0" fontId="0" fillId="0" borderId="0" xfId="0"/>
    <xf numFmtId="0" fontId="7" fillId="0" borderId="1" xfId="0" applyFont="1" applyBorder="1" applyAlignment="1">
      <alignment horizontal="center"/>
    </xf>
    <xf numFmtId="0" fontId="8" fillId="0" borderId="0" xfId="0" applyFont="1"/>
    <xf numFmtId="0" fontId="8" fillId="0" borderId="1" xfId="0" applyFont="1" applyBorder="1" applyAlignment="1">
      <alignment horizontal="center"/>
    </xf>
    <xf numFmtId="0" fontId="8" fillId="0" borderId="0" xfId="0" applyFont="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7" fillId="0" borderId="0" xfId="0" applyFont="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10" fillId="0" borderId="4" xfId="0" applyFont="1" applyBorder="1" applyAlignment="1">
      <alignment horizontal="center"/>
    </xf>
    <xf numFmtId="0" fontId="7" fillId="0" borderId="3"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21" fillId="0" borderId="1" xfId="0" applyFont="1" applyBorder="1" applyAlignment="1">
      <alignment horizontal="center"/>
    </xf>
    <xf numFmtId="0" fontId="22" fillId="0" borderId="1" xfId="0" applyFont="1" applyBorder="1" applyAlignment="1">
      <alignment horizontal="center"/>
    </xf>
    <xf numFmtId="0" fontId="21" fillId="0" borderId="2" xfId="0" applyFont="1" applyBorder="1" applyAlignment="1">
      <alignment horizontal="center"/>
    </xf>
    <xf numFmtId="0" fontId="22" fillId="0" borderId="3" xfId="0" applyFont="1" applyBorder="1" applyAlignment="1">
      <alignment horizontal="center"/>
    </xf>
    <xf numFmtId="0" fontId="21" fillId="0" borderId="3" xfId="0" applyFont="1" applyBorder="1" applyAlignment="1">
      <alignment horizontal="center"/>
    </xf>
    <xf numFmtId="0" fontId="11" fillId="0" borderId="0" xfId="0" applyFont="1" applyAlignment="1">
      <alignment horizontal="center"/>
    </xf>
    <xf numFmtId="0" fontId="11" fillId="0" borderId="0" xfId="0" applyFont="1"/>
    <xf numFmtId="0" fontId="12" fillId="0" borderId="0" xfId="0" applyFont="1" applyAlignment="1">
      <alignment horizontal="right"/>
    </xf>
    <xf numFmtId="0" fontId="14" fillId="0" borderId="0" xfId="0" applyFont="1" applyAlignment="1">
      <alignment horizontal="center"/>
    </xf>
    <xf numFmtId="0" fontId="11" fillId="0" borderId="5" xfId="0" quotePrefix="1" applyFont="1" applyBorder="1" applyAlignment="1">
      <alignment horizontal="center"/>
    </xf>
    <xf numFmtId="1" fontId="11" fillId="0" borderId="5" xfId="0" applyNumberFormat="1" applyFont="1" applyBorder="1" applyAlignment="1">
      <alignment horizontal="center"/>
    </xf>
    <xf numFmtId="0" fontId="11" fillId="0" borderId="0" xfId="0" applyFont="1" applyAlignment="1">
      <alignment horizontal="right"/>
    </xf>
    <xf numFmtId="0" fontId="11" fillId="0" borderId="6" xfId="0" applyFont="1" applyBorder="1"/>
    <xf numFmtId="0" fontId="11" fillId="0" borderId="6" xfId="0" applyFont="1" applyBorder="1" applyAlignment="1">
      <alignment horizontal="right"/>
    </xf>
    <xf numFmtId="0" fontId="23" fillId="0" borderId="0" xfId="0" applyFont="1"/>
    <xf numFmtId="0" fontId="11" fillId="0" borderId="5" xfId="0" applyFont="1" applyBorder="1" applyAlignment="1">
      <alignment horizontal="center"/>
    </xf>
    <xf numFmtId="14" fontId="11" fillId="2" borderId="7" xfId="0" applyNumberFormat="1" applyFont="1" applyFill="1" applyBorder="1" applyAlignment="1">
      <alignment horizontal="center"/>
    </xf>
    <xf numFmtId="0" fontId="11" fillId="0" borderId="6" xfId="0" applyFont="1" applyBorder="1" applyAlignment="1">
      <alignment horizontal="center"/>
    </xf>
    <xf numFmtId="0" fontId="15" fillId="0" borderId="6" xfId="0" applyFont="1" applyBorder="1" applyAlignment="1">
      <alignment horizontal="left"/>
    </xf>
    <xf numFmtId="0" fontId="24" fillId="3" borderId="5" xfId="0" applyFont="1" applyFill="1" applyBorder="1" applyAlignment="1">
      <alignment horizontal="center"/>
    </xf>
    <xf numFmtId="0" fontId="11" fillId="4" borderId="5" xfId="0" applyFont="1" applyFill="1" applyBorder="1" applyAlignment="1">
      <alignment horizontal="center"/>
    </xf>
    <xf numFmtId="0" fontId="11" fillId="4" borderId="5" xfId="0" applyFont="1" applyFill="1" applyBorder="1" applyAlignment="1">
      <alignment horizontal="right"/>
    </xf>
    <xf numFmtId="0" fontId="11" fillId="5" borderId="5" xfId="0" applyFont="1" applyFill="1" applyBorder="1" applyAlignment="1">
      <alignment horizontal="center"/>
    </xf>
    <xf numFmtId="0" fontId="11" fillId="5" borderId="5" xfId="0" applyFont="1" applyFill="1" applyBorder="1" applyAlignment="1">
      <alignment horizontal="right"/>
    </xf>
    <xf numFmtId="0" fontId="11" fillId="6" borderId="5" xfId="0" applyFont="1" applyFill="1" applyBorder="1" applyAlignment="1">
      <alignment horizontal="center"/>
    </xf>
    <xf numFmtId="0" fontId="11" fillId="6" borderId="5" xfId="0" applyFont="1" applyFill="1" applyBorder="1" applyAlignment="1">
      <alignment horizontal="right"/>
    </xf>
    <xf numFmtId="0" fontId="11" fillId="7" borderId="5" xfId="0" applyFont="1" applyFill="1" applyBorder="1" applyAlignment="1">
      <alignment horizontal="center"/>
    </xf>
    <xf numFmtId="0" fontId="11" fillId="7" borderId="5" xfId="0" applyFont="1" applyFill="1" applyBorder="1" applyAlignment="1">
      <alignment horizontal="right"/>
    </xf>
    <xf numFmtId="0" fontId="11" fillId="8" borderId="5" xfId="0" applyFont="1" applyFill="1" applyBorder="1" applyAlignment="1">
      <alignment horizontal="center"/>
    </xf>
    <xf numFmtId="0" fontId="11" fillId="8" borderId="5" xfId="0" applyFont="1" applyFill="1" applyBorder="1" applyAlignment="1">
      <alignment horizontal="right"/>
    </xf>
    <xf numFmtId="1" fontId="11" fillId="2" borderId="7" xfId="0" applyNumberFormat="1" applyFont="1" applyFill="1" applyBorder="1" applyAlignment="1">
      <alignment horizontal="center"/>
    </xf>
    <xf numFmtId="0" fontId="8" fillId="0" borderId="0" xfId="0" applyFont="1" applyAlignment="1">
      <alignment horizontal="left"/>
    </xf>
    <xf numFmtId="0" fontId="8" fillId="9" borderId="0" xfId="0" applyFont="1" applyFill="1" applyAlignment="1">
      <alignment horizontal="center"/>
    </xf>
    <xf numFmtId="14" fontId="12" fillId="2" borderId="8" xfId="0" applyNumberFormat="1" applyFont="1" applyFill="1" applyBorder="1" applyAlignment="1">
      <alignment horizontal="center"/>
    </xf>
    <xf numFmtId="1" fontId="12" fillId="2" borderId="7" xfId="0" applyNumberFormat="1" applyFont="1" applyFill="1" applyBorder="1" applyAlignment="1">
      <alignment horizontal="center"/>
    </xf>
    <xf numFmtId="0" fontId="11" fillId="10" borderId="7" xfId="0" applyFont="1" applyFill="1" applyBorder="1" applyAlignment="1">
      <alignment horizontal="center"/>
    </xf>
    <xf numFmtId="1" fontId="12" fillId="2" borderId="9" xfId="0" applyNumberFormat="1" applyFont="1" applyFill="1" applyBorder="1" applyAlignment="1">
      <alignment horizontal="center"/>
    </xf>
    <xf numFmtId="1" fontId="11" fillId="2" borderId="9" xfId="0" applyNumberFormat="1" applyFont="1" applyFill="1" applyBorder="1" applyAlignment="1">
      <alignment horizontal="center"/>
    </xf>
    <xf numFmtId="1" fontId="8" fillId="2" borderId="10" xfId="0" applyNumberFormat="1" applyFont="1" applyFill="1" applyBorder="1" applyAlignment="1">
      <alignment horizontal="center"/>
    </xf>
    <xf numFmtId="1" fontId="8" fillId="2" borderId="11" xfId="0" applyNumberFormat="1" applyFont="1" applyFill="1" applyBorder="1" applyAlignment="1">
      <alignment horizontal="center"/>
    </xf>
    <xf numFmtId="1" fontId="8" fillId="2" borderId="12" xfId="0" applyNumberFormat="1" applyFont="1" applyFill="1" applyBorder="1" applyAlignment="1">
      <alignment horizontal="center"/>
    </xf>
    <xf numFmtId="0" fontId="7" fillId="0" borderId="0" xfId="0" applyFont="1"/>
    <xf numFmtId="0" fontId="15" fillId="0" borderId="0" xfId="0" applyFont="1" applyAlignment="1">
      <alignment horizontal="left"/>
    </xf>
    <xf numFmtId="0" fontId="16" fillId="0" borderId="0" xfId="0" applyFont="1"/>
    <xf numFmtId="0" fontId="6" fillId="0" borderId="0" xfId="0" applyFont="1" applyAlignment="1">
      <alignment horizontal="right"/>
    </xf>
    <xf numFmtId="0" fontId="7" fillId="0" borderId="1" xfId="0" applyFont="1" applyBorder="1" applyAlignment="1">
      <alignment horizontal="right" indent="1"/>
    </xf>
    <xf numFmtId="164" fontId="7" fillId="0" borderId="10" xfId="0" applyNumberFormat="1" applyFont="1" applyBorder="1" applyAlignment="1">
      <alignment horizontal="center"/>
    </xf>
    <xf numFmtId="0" fontId="7" fillId="0" borderId="13" xfId="0" applyFont="1" applyBorder="1" applyAlignment="1">
      <alignment horizontal="right" vertical="center" indent="1"/>
    </xf>
    <xf numFmtId="14" fontId="8" fillId="0" borderId="0" xfId="0" applyNumberFormat="1" applyFont="1" applyAlignment="1">
      <alignment horizontal="center"/>
    </xf>
    <xf numFmtId="164" fontId="7" fillId="0" borderId="0" xfId="0" applyNumberFormat="1" applyFont="1" applyAlignment="1">
      <alignment horizontal="center"/>
    </xf>
    <xf numFmtId="38" fontId="8" fillId="0" borderId="0" xfId="0" applyNumberFormat="1" applyFont="1" applyAlignment="1">
      <alignment horizontal="center"/>
    </xf>
    <xf numFmtId="38" fontId="7" fillId="0" borderId="0" xfId="0" applyNumberFormat="1" applyFont="1" applyAlignment="1">
      <alignment horizontal="center"/>
    </xf>
    <xf numFmtId="0" fontId="17" fillId="0" borderId="6" xfId="0" applyFont="1" applyBorder="1"/>
    <xf numFmtId="0" fontId="17" fillId="0" borderId="0" xfId="0" applyFont="1"/>
    <xf numFmtId="0" fontId="18" fillId="0" borderId="0" xfId="0" applyFont="1" applyAlignment="1">
      <alignment horizontal="center"/>
    </xf>
    <xf numFmtId="0" fontId="17" fillId="0" borderId="0" xfId="0" applyFont="1" applyAlignment="1">
      <alignment vertical="center" wrapText="1"/>
    </xf>
    <xf numFmtId="38" fontId="8" fillId="2" borderId="1" xfId="0" applyNumberFormat="1" applyFont="1" applyFill="1" applyBorder="1" applyAlignment="1">
      <alignment horizontal="center"/>
    </xf>
    <xf numFmtId="14" fontId="8" fillId="2" borderId="1" xfId="0" applyNumberFormat="1" applyFont="1" applyFill="1" applyBorder="1" applyAlignment="1">
      <alignment horizontal="center"/>
    </xf>
    <xf numFmtId="15" fontId="25" fillId="3" borderId="1" xfId="0" applyNumberFormat="1" applyFont="1" applyFill="1" applyBorder="1" applyAlignment="1">
      <alignment horizontal="center" vertical="center" wrapText="1"/>
    </xf>
    <xf numFmtId="0" fontId="19" fillId="0" borderId="0" xfId="1" applyFont="1" applyBorder="1" applyAlignment="1" applyProtection="1"/>
    <xf numFmtId="0" fontId="7" fillId="0" borderId="6" xfId="0" applyFont="1" applyBorder="1"/>
    <xf numFmtId="1" fontId="8" fillId="11" borderId="14" xfId="0" applyNumberFormat="1" applyFont="1" applyFill="1" applyBorder="1" applyAlignment="1">
      <alignment horizontal="center"/>
    </xf>
    <xf numFmtId="1" fontId="8" fillId="11" borderId="11" xfId="0" applyNumberFormat="1" applyFont="1" applyFill="1" applyBorder="1" applyAlignment="1">
      <alignment horizontal="center"/>
    </xf>
    <xf numFmtId="1" fontId="7" fillId="12" borderId="15" xfId="0" applyNumberFormat="1" applyFont="1" applyFill="1" applyBorder="1" applyAlignment="1">
      <alignment horizontal="center"/>
    </xf>
    <xf numFmtId="1" fontId="7" fillId="11" borderId="15" xfId="0" applyNumberFormat="1" applyFont="1" applyFill="1" applyBorder="1" applyAlignment="1">
      <alignment horizontal="center"/>
    </xf>
    <xf numFmtId="0" fontId="8" fillId="0" borderId="16" xfId="0" applyFont="1" applyBorder="1" applyAlignment="1">
      <alignment horizontal="right" indent="1"/>
    </xf>
    <xf numFmtId="0" fontId="8" fillId="0" borderId="17" xfId="0" applyFont="1" applyBorder="1" applyAlignment="1">
      <alignment horizontal="right" indent="1"/>
    </xf>
    <xf numFmtId="0" fontId="8" fillId="0" borderId="17" xfId="0" applyFont="1" applyBorder="1" applyAlignment="1">
      <alignment horizontal="right" vertical="center" indent="1"/>
    </xf>
    <xf numFmtId="45" fontId="7" fillId="11" borderId="18" xfId="0" applyNumberFormat="1" applyFont="1" applyFill="1" applyBorder="1" applyAlignment="1">
      <alignment horizontal="center"/>
    </xf>
    <xf numFmtId="14" fontId="8" fillId="2" borderId="0" xfId="0" applyNumberFormat="1" applyFont="1" applyFill="1" applyAlignment="1">
      <alignment horizontal="center"/>
    </xf>
    <xf numFmtId="15" fontId="25" fillId="3" borderId="19" xfId="0" applyNumberFormat="1" applyFont="1" applyFill="1" applyBorder="1" applyAlignment="1">
      <alignment horizontal="center" vertical="center" wrapText="1"/>
    </xf>
    <xf numFmtId="15" fontId="25" fillId="3" borderId="20" xfId="0" applyNumberFormat="1" applyFont="1" applyFill="1" applyBorder="1" applyAlignment="1">
      <alignment horizontal="center" vertical="center" wrapText="1"/>
    </xf>
    <xf numFmtId="0" fontId="25" fillId="3" borderId="21" xfId="0" applyFont="1" applyFill="1" applyBorder="1" applyAlignment="1">
      <alignment horizontal="center"/>
    </xf>
    <xf numFmtId="0" fontId="25" fillId="3" borderId="22" xfId="0" applyFont="1" applyFill="1" applyBorder="1" applyAlignment="1">
      <alignment horizontal="center"/>
    </xf>
    <xf numFmtId="0" fontId="25" fillId="3" borderId="23" xfId="0" applyFont="1" applyFill="1" applyBorder="1" applyAlignment="1">
      <alignment horizontal="center"/>
    </xf>
    <xf numFmtId="0" fontId="25" fillId="3" borderId="24" xfId="0" applyFont="1" applyFill="1" applyBorder="1" applyAlignment="1">
      <alignment horizontal="center"/>
    </xf>
    <xf numFmtId="0" fontId="24" fillId="3" borderId="9" xfId="0" applyFont="1" applyFill="1" applyBorder="1" applyAlignment="1">
      <alignment horizontal="center"/>
    </xf>
    <xf numFmtId="0" fontId="26" fillId="3" borderId="9" xfId="0" applyFont="1" applyFill="1" applyBorder="1" applyAlignment="1">
      <alignment horizontal="center"/>
    </xf>
    <xf numFmtId="0" fontId="11" fillId="12" borderId="7" xfId="0" applyFont="1" applyFill="1" applyBorder="1" applyAlignment="1">
      <alignment horizontal="right"/>
    </xf>
    <xf numFmtId="0" fontId="13" fillId="12" borderId="7" xfId="0" applyFont="1" applyFill="1" applyBorder="1" applyAlignment="1">
      <alignment horizontal="right"/>
    </xf>
    <xf numFmtId="0" fontId="11" fillId="12" borderId="5" xfId="0" applyFont="1" applyFill="1" applyBorder="1" applyAlignment="1">
      <alignment horizontal="right"/>
    </xf>
    <xf numFmtId="0" fontId="13" fillId="12" borderId="5" xfId="0" applyFont="1" applyFill="1" applyBorder="1" applyAlignment="1">
      <alignment horizontal="right"/>
    </xf>
    <xf numFmtId="0" fontId="11" fillId="12" borderId="9" xfId="0" applyFont="1" applyFill="1" applyBorder="1" applyAlignment="1">
      <alignment horizontal="right"/>
    </xf>
    <xf numFmtId="0" fontId="13" fillId="12" borderId="9" xfId="0" applyFont="1" applyFill="1" applyBorder="1" applyAlignment="1">
      <alignment horizontal="right"/>
    </xf>
    <xf numFmtId="0" fontId="11" fillId="10" borderId="7" xfId="0" applyFont="1" applyFill="1" applyBorder="1" applyAlignment="1">
      <alignment horizontal="right"/>
    </xf>
    <xf numFmtId="0" fontId="13" fillId="10" borderId="7" xfId="0" applyFont="1" applyFill="1" applyBorder="1" applyAlignment="1">
      <alignment horizontal="right"/>
    </xf>
    <xf numFmtId="0" fontId="24" fillId="3" borderId="25" xfId="0" applyFont="1" applyFill="1" applyBorder="1" applyAlignment="1">
      <alignment horizontal="center"/>
    </xf>
    <xf numFmtId="0" fontId="24" fillId="3" borderId="26" xfId="0" applyFont="1" applyFill="1" applyBorder="1" applyAlignment="1">
      <alignment horizontal="center"/>
    </xf>
    <xf numFmtId="0" fontId="24" fillId="3" borderId="27" xfId="0" applyFont="1" applyFill="1" applyBorder="1" applyAlignment="1">
      <alignment horizontal="center"/>
    </xf>
    <xf numFmtId="0" fontId="11" fillId="10" borderId="28" xfId="0" applyFont="1" applyFill="1" applyBorder="1" applyAlignment="1">
      <alignment horizontal="right"/>
    </xf>
    <xf numFmtId="0" fontId="11" fillId="10" borderId="29" xfId="0" applyFont="1" applyFill="1" applyBorder="1" applyAlignment="1">
      <alignment horizontal="right"/>
    </xf>
    <xf numFmtId="0" fontId="17" fillId="0" borderId="0" xfId="0" applyFont="1" applyAlignment="1">
      <alignment horizontal="left" vertical="center" wrapText="1"/>
    </xf>
    <xf numFmtId="0" fontId="5" fillId="0" borderId="0" xfId="0" applyFont="1" applyAlignment="1">
      <alignment horizontal="left" vertical="center" wrapText="1"/>
    </xf>
    <xf numFmtId="0" fontId="17" fillId="12" borderId="20" xfId="0" applyFont="1" applyFill="1" applyBorder="1" applyAlignment="1">
      <alignment horizontal="center"/>
    </xf>
    <xf numFmtId="0" fontId="0" fillId="0" borderId="4" xfId="0" applyBorder="1" applyAlignment="1">
      <alignment horizontal="center"/>
    </xf>
    <xf numFmtId="0" fontId="19" fillId="0" borderId="0" xfId="1" applyFont="1" applyBorder="1" applyAlignment="1" applyProtection="1"/>
    <xf numFmtId="0" fontId="0" fillId="0" borderId="0" xfId="0"/>
    <xf numFmtId="0" fontId="16" fillId="0" borderId="20" xfId="0" applyFont="1" applyBorder="1" applyAlignment="1">
      <alignment horizontal="right"/>
    </xf>
    <xf numFmtId="0" fontId="0" fillId="0" borderId="4" xfId="0" applyBorder="1" applyAlignment="1">
      <alignment horizontal="right"/>
    </xf>
    <xf numFmtId="0" fontId="17" fillId="12" borderId="20" xfId="0" applyFont="1" applyFill="1" applyBorder="1" applyAlignment="1">
      <alignment horizontal="right"/>
    </xf>
    <xf numFmtId="0" fontId="0" fillId="0" borderId="0" xfId="0" applyAlignment="1">
      <alignment wrapText="1"/>
    </xf>
  </cellXfs>
  <cellStyles count="2">
    <cellStyle name="Hyperlink" xfId="1" builtinId="8"/>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#1
 </a:t>
            </a:r>
          </a:p>
        </c:rich>
      </c:tx>
      <c:layout>
        <c:manualLayout>
          <c:xMode val="edge"/>
          <c:yMode val="edge"/>
          <c:x val="0.26122471072438902"/>
          <c:y val="4.2653807030102103E-2"/>
        </c:manualLayout>
      </c:layout>
      <c:overlay val="0"/>
      <c:spPr>
        <a:noFill/>
        <a:ln w="25400">
          <a:noFill/>
        </a:ln>
      </c:spPr>
    </c:title>
    <c:autoTitleDeleted val="0"/>
    <c:plotArea>
      <c:layout>
        <c:manualLayout>
          <c:layoutTarget val="inner"/>
          <c:xMode val="edge"/>
          <c:yMode val="edge"/>
          <c:x val="0.14693892193371524"/>
          <c:y val="0.39810518666965961"/>
          <c:w val="0.65102105690076617"/>
          <c:h val="0.27488215270047928"/>
        </c:manualLayout>
      </c:layout>
      <c:lineChart>
        <c:grouping val="standard"/>
        <c:varyColors val="0"/>
        <c:ser>
          <c:idx val="0"/>
          <c:order val="0"/>
          <c:spPr>
            <a:ln w="12700">
              <a:solidFill>
                <a:srgbClr val="000080"/>
              </a:solidFill>
              <a:prstDash val="solid"/>
            </a:ln>
          </c:spPr>
          <c:marker>
            <c:symbol val="none"/>
          </c:marker>
          <c:val>
            <c:numRef>
              <c:f>'HR Testing Spreadsheet'!$B$7:$B$24</c:f>
              <c:numCache>
                <c:formatCode>General</c:formatCode>
                <c:ptCount val="18"/>
              </c:numCache>
            </c:numRef>
          </c:val>
          <c:smooth val="0"/>
          <c:extLst>
            <c:ext xmlns:c16="http://schemas.microsoft.com/office/drawing/2014/chart" uri="{C3380CC4-5D6E-409C-BE32-E72D297353CC}">
              <c16:uniqueId val="{00000000-1E96-479B-94B1-F1FA1D65ACCA}"/>
            </c:ext>
          </c:extLst>
        </c:ser>
        <c:dLbls>
          <c:showLegendKey val="0"/>
          <c:showVal val="0"/>
          <c:showCatName val="0"/>
          <c:showSerName val="0"/>
          <c:showPercent val="0"/>
          <c:showBubbleSize val="0"/>
        </c:dLbls>
        <c:smooth val="0"/>
        <c:axId val="2045035471"/>
        <c:axId val="1"/>
      </c:lineChart>
      <c:catAx>
        <c:axId val="204503547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81146276947"/>
              <c:y val="0.819907320197415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961181408743E-2"/>
              <c:y val="0.36966934157153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45035471"/>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65716331178447052"/>
          <c:y val="0.29666176895352198"/>
          <c:w val="0.98166324540171779"/>
          <c:h val="0.49284105037109599"/>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#2</a:t>
            </a:r>
          </a:p>
        </c:rich>
      </c:tx>
      <c:layout>
        <c:manualLayout>
          <c:xMode val="edge"/>
          <c:yMode val="edge"/>
          <c:x val="0.26122471072438902"/>
          <c:y val="4.2654028436018961E-2"/>
        </c:manualLayout>
      </c:layout>
      <c:overlay val="0"/>
      <c:spPr>
        <a:noFill/>
        <a:ln w="25400">
          <a:noFill/>
        </a:ln>
      </c:spPr>
    </c:title>
    <c:autoTitleDeleted val="0"/>
    <c:plotArea>
      <c:layout>
        <c:manualLayout>
          <c:layoutTarget val="inner"/>
          <c:xMode val="edge"/>
          <c:yMode val="edge"/>
          <c:x val="0.14693892193371524"/>
          <c:y val="0.29857889000224469"/>
          <c:w val="0.65102105690076617"/>
          <c:h val="0.37440844936789414"/>
        </c:manualLayout>
      </c:layout>
      <c:lineChart>
        <c:grouping val="standard"/>
        <c:varyColors val="0"/>
        <c:ser>
          <c:idx val="0"/>
          <c:order val="0"/>
          <c:spPr>
            <a:ln w="12700">
              <a:solidFill>
                <a:srgbClr val="000080"/>
              </a:solidFill>
              <a:prstDash val="solid"/>
            </a:ln>
          </c:spPr>
          <c:marker>
            <c:symbol val="none"/>
          </c:marker>
          <c:val>
            <c:numRef>
              <c:f>'HR Testing Spreadsheet'!$F$7:$F$19</c:f>
              <c:numCache>
                <c:formatCode>General</c:formatCode>
                <c:ptCount val="13"/>
              </c:numCache>
            </c:numRef>
          </c:val>
          <c:smooth val="0"/>
          <c:extLst>
            <c:ext xmlns:c16="http://schemas.microsoft.com/office/drawing/2014/chart" uri="{C3380CC4-5D6E-409C-BE32-E72D297353CC}">
              <c16:uniqueId val="{00000000-B061-43F6-BECB-D6072C84CC46}"/>
            </c:ext>
          </c:extLst>
        </c:ser>
        <c:dLbls>
          <c:showLegendKey val="0"/>
          <c:showVal val="0"/>
          <c:showCatName val="0"/>
          <c:showSerName val="0"/>
          <c:showPercent val="0"/>
          <c:showBubbleSize val="0"/>
        </c:dLbls>
        <c:smooth val="0"/>
        <c:axId val="2045040463"/>
        <c:axId val="1"/>
      </c:lineChart>
      <c:catAx>
        <c:axId val="2045040463"/>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81146276947"/>
              <c:y val="0.81990720354268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961181408743E-2"/>
              <c:y val="0.31753604259183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45040463"/>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66328604838792038"/>
          <c:y val="0.1990586010871864"/>
          <c:w val="0.98778598200516765"/>
          <c:h val="0.4170750457140725"/>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142874</xdr:colOff>
      <xdr:row>2</xdr:row>
      <xdr:rowOff>85724</xdr:rowOff>
    </xdr:from>
    <xdr:to>
      <xdr:col>5</xdr:col>
      <xdr:colOff>695325</xdr:colOff>
      <xdr:row>6</xdr:row>
      <xdr:rowOff>133349</xdr:rowOff>
    </xdr:to>
    <xdr:sp macro="" textlink="">
      <xdr:nvSpPr>
        <xdr:cNvPr id="2" name="Left Arrow 1">
          <a:extLst>
            <a:ext uri="{FF2B5EF4-FFF2-40B4-BE49-F238E27FC236}">
              <a16:creationId xmlns:a16="http://schemas.microsoft.com/office/drawing/2014/main" id="{5AD42C2F-C7DD-4DB3-83C4-11BFEFF01EFE}"/>
            </a:ext>
          </a:extLst>
        </xdr:cNvPr>
        <xdr:cNvSpPr/>
      </xdr:nvSpPr>
      <xdr:spPr>
        <a:xfrm>
          <a:off x="3467099" y="314325"/>
          <a:ext cx="2505076" cy="695325"/>
        </a:xfrm>
        <a:prstGeom prst="leftArrow">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100">
              <a:solidFill>
                <a:sysClr val="windowText" lastClr="000000"/>
              </a:solidFill>
            </a:rPr>
            <a:t>Ente</a:t>
          </a:r>
          <a:r>
            <a:rPr lang="en-US" sz="1100" baseline="0">
              <a:solidFill>
                <a:sysClr val="windowText" lastClr="000000"/>
              </a:solidFill>
            </a:rPr>
            <a:t>r Data in light blue cells ONLY!</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4</xdr:row>
      <xdr:rowOff>180975</xdr:rowOff>
    </xdr:from>
    <xdr:to>
      <xdr:col>17</xdr:col>
      <xdr:colOff>142875</xdr:colOff>
      <xdr:row>16</xdr:row>
      <xdr:rowOff>114300</xdr:rowOff>
    </xdr:to>
    <xdr:graphicFrame macro="">
      <xdr:nvGraphicFramePr>
        <xdr:cNvPr id="6901" name="Chart 1">
          <a:extLst>
            <a:ext uri="{FF2B5EF4-FFF2-40B4-BE49-F238E27FC236}">
              <a16:creationId xmlns:a16="http://schemas.microsoft.com/office/drawing/2014/main" id="{0684EF86-133B-1044-6F1E-AA0941E2E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18</xdr:row>
      <xdr:rowOff>9525</xdr:rowOff>
    </xdr:from>
    <xdr:to>
      <xdr:col>17</xdr:col>
      <xdr:colOff>142875</xdr:colOff>
      <xdr:row>29</xdr:row>
      <xdr:rowOff>133350</xdr:rowOff>
    </xdr:to>
    <xdr:graphicFrame macro="">
      <xdr:nvGraphicFramePr>
        <xdr:cNvPr id="6902" name="Chart 2">
          <a:extLst>
            <a:ext uri="{FF2B5EF4-FFF2-40B4-BE49-F238E27FC236}">
              <a16:creationId xmlns:a16="http://schemas.microsoft.com/office/drawing/2014/main" id="{FB9A5515-B70F-8BF2-3601-C85CBFC3E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0.38464</cdr:x>
      <cdr:y>0.6305</cdr:y>
    </cdr:from>
    <cdr:to>
      <cdr:x>0.40866</cdr:x>
      <cdr:y>0.62259</cdr:y>
    </cdr:to>
    <cdr:sp macro="" textlink="">
      <cdr:nvSpPr>
        <cdr:cNvPr id="7169" name="Text Box 1"/>
        <cdr:cNvSpPr txBox="1">
          <a:spLocks xmlns:a="http://schemas.openxmlformats.org/drawingml/2006/main" noChangeArrowheads="1"/>
        </cdr:cNvSpPr>
      </cdr:nvSpPr>
      <cdr:spPr bwMode="auto">
        <a:xfrm xmlns:a="http://schemas.openxmlformats.org/drawingml/2006/main">
          <a:off x="2335836" y="1012344"/>
          <a:ext cx="115683" cy="1813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0" strike="noStrike">
              <a:solidFill>
                <a:srgbClr val="000000"/>
              </a:solidFill>
              <a:latin typeface="Arial"/>
              <a:cs typeface="Arial"/>
            </a:rPr>
            <a:t>`</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youtube.com/watch?v=BqKsun2HbJc" TargetMode="External"/><Relationship Id="rId13" Type="http://schemas.openxmlformats.org/officeDocument/2006/relationships/vmlDrawing" Target="../drawings/vmlDrawing5.vml"/><Relationship Id="rId3" Type="http://schemas.openxmlformats.org/officeDocument/2006/relationships/hyperlink" Target="http://www.youtube.com/watch?v=gJN3krpTNHQ" TargetMode="External"/><Relationship Id="rId7" Type="http://schemas.openxmlformats.org/officeDocument/2006/relationships/hyperlink" Target="http://www.youtube.com/watch?v=REg4KyDfwMo" TargetMode="External"/><Relationship Id="rId12" Type="http://schemas.openxmlformats.org/officeDocument/2006/relationships/printerSettings" Target="../printerSettings/printerSettings4.bin"/><Relationship Id="rId2" Type="http://schemas.openxmlformats.org/officeDocument/2006/relationships/hyperlink" Target="http://www.youtube.com/watch?v=30a6ZeDXUW0" TargetMode="External"/><Relationship Id="rId1" Type="http://schemas.openxmlformats.org/officeDocument/2006/relationships/hyperlink" Target="http://www.youtube.com/watch?v=GJemLdRWLEU" TargetMode="External"/><Relationship Id="rId6" Type="http://schemas.openxmlformats.org/officeDocument/2006/relationships/hyperlink" Target="http://www.youtube.com/watch?v=U3YrGZIYZ5o" TargetMode="External"/><Relationship Id="rId11" Type="http://schemas.openxmlformats.org/officeDocument/2006/relationships/hyperlink" Target="http://www.youtube.com/watch?v=Yv5aR-7rwqY" TargetMode="External"/><Relationship Id="rId5" Type="http://schemas.openxmlformats.org/officeDocument/2006/relationships/hyperlink" Target="http://www.youtube.com/watch?v=OlyH3lHB5p4" TargetMode="External"/><Relationship Id="rId15" Type="http://schemas.openxmlformats.org/officeDocument/2006/relationships/comments" Target="../comments2.xml"/><Relationship Id="rId10" Type="http://schemas.openxmlformats.org/officeDocument/2006/relationships/hyperlink" Target="http://www.youtube.com/watch?v=8rkUr0uEqXc" TargetMode="External"/><Relationship Id="rId4" Type="http://schemas.openxmlformats.org/officeDocument/2006/relationships/hyperlink" Target="http://www.youtube.com/watch?v=MvylH3y74u0" TargetMode="External"/><Relationship Id="rId9" Type="http://schemas.openxmlformats.org/officeDocument/2006/relationships/hyperlink" Target="http://www.youtube.com/watch?v=OlyH3lHB5p4" TargetMode="External"/><Relationship Id="rId1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2:E49"/>
  <sheetViews>
    <sheetView view="pageLayout" zoomScaleNormal="100" workbookViewId="0">
      <selection activeCell="A2" sqref="A2"/>
    </sheetView>
  </sheetViews>
  <sheetFormatPr defaultColWidth="9.1640625" defaultRowHeight="10.199999999999999" x14ac:dyDescent="0.35"/>
  <cols>
    <col min="1" max="1" width="20.1640625" style="4" bestFit="1" customWidth="1"/>
    <col min="2" max="2" width="17.27734375" style="4" bestFit="1" customWidth="1"/>
    <col min="3" max="3" width="10" style="4" bestFit="1" customWidth="1"/>
    <col min="4" max="4" width="13.1640625" style="4" customWidth="1"/>
    <col min="5" max="5" width="14.71875" style="4" customWidth="1"/>
    <col min="6" max="6" width="12.27734375" style="2" customWidth="1"/>
    <col min="7" max="16384" width="9.1640625" style="2"/>
  </cols>
  <sheetData>
    <row r="2" spans="1:5" ht="9.75" customHeight="1" x14ac:dyDescent="0.35">
      <c r="A2" s="5"/>
      <c r="C2" s="5"/>
    </row>
    <row r="3" spans="1:5" ht="11.7" thickBot="1" x14ac:dyDescent="0.45">
      <c r="A3" s="90" t="s">
        <v>76</v>
      </c>
      <c r="B3" s="91"/>
      <c r="C3" s="91"/>
      <c r="D3" s="20"/>
      <c r="E3" s="20"/>
    </row>
    <row r="4" spans="1:5" ht="11.4" x14ac:dyDescent="0.4">
      <c r="A4" s="92" t="s">
        <v>78</v>
      </c>
      <c r="B4" s="93"/>
      <c r="C4" s="47">
        <v>40179</v>
      </c>
      <c r="D4" s="21"/>
      <c r="E4" s="20"/>
    </row>
    <row r="5" spans="1:5" ht="11.4" x14ac:dyDescent="0.4">
      <c r="A5" s="94" t="s">
        <v>80</v>
      </c>
      <c r="B5" s="95"/>
      <c r="C5" s="48">
        <v>185</v>
      </c>
      <c r="D5" s="22"/>
      <c r="E5" s="19"/>
    </row>
    <row r="6" spans="1:5" ht="11.7" thickBot="1" x14ac:dyDescent="0.45">
      <c r="A6" s="96" t="s">
        <v>79</v>
      </c>
      <c r="B6" s="97"/>
      <c r="C6" s="50">
        <v>55</v>
      </c>
      <c r="D6" s="19"/>
      <c r="E6" s="19"/>
    </row>
    <row r="7" spans="1:5" ht="11.4" x14ac:dyDescent="0.4">
      <c r="A7" s="98" t="s">
        <v>20</v>
      </c>
      <c r="B7" s="99"/>
      <c r="C7" s="49">
        <f>IF(OR(C5=0,C6=0)=TRUE,"--",+C5-C6)</f>
        <v>130</v>
      </c>
      <c r="D7" s="19"/>
      <c r="E7" s="19"/>
    </row>
    <row r="8" spans="1:5" ht="11.1" x14ac:dyDescent="0.35">
      <c r="A8" s="19"/>
      <c r="B8" s="25"/>
      <c r="C8" s="19"/>
      <c r="D8" s="19"/>
      <c r="E8" s="20"/>
    </row>
    <row r="9" spans="1:5" ht="11.1" x14ac:dyDescent="0.35">
      <c r="A9" s="33" t="s">
        <v>0</v>
      </c>
      <c r="B9" s="33" t="s">
        <v>1</v>
      </c>
      <c r="C9" s="33" t="s">
        <v>2</v>
      </c>
      <c r="D9" s="33" t="s">
        <v>3</v>
      </c>
      <c r="E9" s="33" t="s">
        <v>4</v>
      </c>
    </row>
    <row r="10" spans="1:5" ht="11.1" x14ac:dyDescent="0.35">
      <c r="A10" s="34" t="s">
        <v>5</v>
      </c>
      <c r="B10" s="35" t="s">
        <v>6</v>
      </c>
      <c r="C10" s="29" t="s">
        <v>81</v>
      </c>
      <c r="D10" s="24">
        <f>IF(OR(C5=0,C6=0)=TRUE,"",(+C7*0.55)+C6-2)</f>
        <v>124.5</v>
      </c>
      <c r="E10" s="24">
        <f>IF(OR(C5=0,C6=0)=TRUE,"",(+C7*0.64)+C6+2)</f>
        <v>140.19999999999999</v>
      </c>
    </row>
    <row r="11" spans="1:5" ht="11.1" x14ac:dyDescent="0.35">
      <c r="A11" s="36" t="s">
        <v>8</v>
      </c>
      <c r="B11" s="37" t="s">
        <v>9</v>
      </c>
      <c r="C11" s="29" t="s">
        <v>10</v>
      </c>
      <c r="D11" s="24">
        <f>IF(OR(C5=0,C6=0)=TRUE,"",(+C7*0.65)+C6-2)</f>
        <v>137.5</v>
      </c>
      <c r="E11" s="24">
        <f>IF(OR(C5=0,C6=0)=TRUE,"",(+C7*0.74)+C6+2)</f>
        <v>153.19999999999999</v>
      </c>
    </row>
    <row r="12" spans="1:5" ht="11.1" x14ac:dyDescent="0.35">
      <c r="A12" s="38" t="s">
        <v>11</v>
      </c>
      <c r="B12" s="39" t="s">
        <v>12</v>
      </c>
      <c r="C12" s="29" t="s">
        <v>13</v>
      </c>
      <c r="D12" s="24">
        <f>IF(OR(C5=0,C6=0)=TRUE,"",(+C7*0.75)+C6-2)</f>
        <v>150.5</v>
      </c>
      <c r="E12" s="24">
        <f>IF(OR(C5=0,C6=0)=TRUE,"",(+C7*0.84)+C6+2)</f>
        <v>166.2</v>
      </c>
    </row>
    <row r="13" spans="1:5" ht="11.1" x14ac:dyDescent="0.35">
      <c r="A13" s="40" t="s">
        <v>14</v>
      </c>
      <c r="B13" s="41" t="s">
        <v>15</v>
      </c>
      <c r="C13" s="23" t="s">
        <v>82</v>
      </c>
      <c r="D13" s="24">
        <f>IF(OR(C5=0,C6=0)=TRUE,"",(+C7*0.85)+C6-2)</f>
        <v>163.5</v>
      </c>
      <c r="E13" s="24">
        <f>IF(OR(C5=0,C6=0)=TRUE,"",(+C7*0.92)+C6+2)</f>
        <v>176.60000000000002</v>
      </c>
    </row>
    <row r="14" spans="1:5" ht="11.1" x14ac:dyDescent="0.35">
      <c r="A14" s="42" t="s">
        <v>17</v>
      </c>
      <c r="B14" s="43" t="s">
        <v>18</v>
      </c>
      <c r="C14" s="29" t="s">
        <v>83</v>
      </c>
      <c r="D14" s="24">
        <f>IF(OR(C5=0,C6=0)=TRUE,"",(+C7*0.93)+C6-2)</f>
        <v>173.9</v>
      </c>
      <c r="E14" s="24">
        <f>IF(OR(C5=0,C6=0)=TRUE,"",(+C7*0.98)+C6+2)</f>
        <v>184.39999999999998</v>
      </c>
    </row>
    <row r="15" spans="1:5" ht="11.1" x14ac:dyDescent="0.35">
      <c r="A15" s="19"/>
      <c r="B15" s="25"/>
      <c r="C15" s="19"/>
      <c r="D15" s="19"/>
      <c r="E15" s="20"/>
    </row>
    <row r="16" spans="1:5" ht="11.1" x14ac:dyDescent="0.35">
      <c r="A16" s="19"/>
      <c r="B16" s="25"/>
      <c r="C16" s="19"/>
      <c r="D16" s="19"/>
      <c r="E16" s="20"/>
    </row>
    <row r="17" spans="1:1" ht="11.1" x14ac:dyDescent="0.35">
      <c r="A17" s="34" t="s">
        <v>85</v>
      </c>
    </row>
    <row r="18" spans="1:1" x14ac:dyDescent="0.35">
      <c r="A18" s="45" t="s">
        <v>69</v>
      </c>
    </row>
    <row r="19" spans="1:1" x14ac:dyDescent="0.35">
      <c r="A19" s="45" t="s">
        <v>70</v>
      </c>
    </row>
    <row r="20" spans="1:1" x14ac:dyDescent="0.35">
      <c r="A20" s="45" t="s">
        <v>71</v>
      </c>
    </row>
    <row r="21" spans="1:1" x14ac:dyDescent="0.35">
      <c r="A21" s="45" t="s">
        <v>72</v>
      </c>
    </row>
    <row r="22" spans="1:1" x14ac:dyDescent="0.35">
      <c r="A22" s="45" t="s">
        <v>73</v>
      </c>
    </row>
    <row r="23" spans="1:1" x14ac:dyDescent="0.35">
      <c r="A23" s="45"/>
    </row>
    <row r="24" spans="1:1" ht="11.1" x14ac:dyDescent="0.35">
      <c r="A24" s="36" t="s">
        <v>86</v>
      </c>
    </row>
    <row r="25" spans="1:1" x14ac:dyDescent="0.35">
      <c r="A25" s="45" t="s">
        <v>69</v>
      </c>
    </row>
    <row r="26" spans="1:1" ht="5.25" customHeight="1" x14ac:dyDescent="0.35">
      <c r="A26" s="45"/>
    </row>
    <row r="27" spans="1:1" x14ac:dyDescent="0.35">
      <c r="A27" s="45" t="s">
        <v>70</v>
      </c>
    </row>
    <row r="28" spans="1:1" x14ac:dyDescent="0.35">
      <c r="A28" s="45" t="s">
        <v>71</v>
      </c>
    </row>
    <row r="29" spans="1:1" x14ac:dyDescent="0.35">
      <c r="A29" s="45" t="s">
        <v>72</v>
      </c>
    </row>
    <row r="30" spans="1:1" x14ac:dyDescent="0.35">
      <c r="A30" s="45" t="s">
        <v>73</v>
      </c>
    </row>
    <row r="32" spans="1:1" ht="11.1" x14ac:dyDescent="0.35">
      <c r="A32" s="38" t="s">
        <v>87</v>
      </c>
    </row>
    <row r="33" spans="1:1" x14ac:dyDescent="0.35">
      <c r="A33" s="45" t="s">
        <v>69</v>
      </c>
    </row>
    <row r="34" spans="1:1" ht="4.5" customHeight="1" x14ac:dyDescent="0.35">
      <c r="A34" s="45"/>
    </row>
    <row r="35" spans="1:1" x14ac:dyDescent="0.35">
      <c r="A35" s="45" t="s">
        <v>70</v>
      </c>
    </row>
    <row r="36" spans="1:1" x14ac:dyDescent="0.35">
      <c r="A36" s="45" t="s">
        <v>71</v>
      </c>
    </row>
    <row r="37" spans="1:1" x14ac:dyDescent="0.35">
      <c r="A37" s="45" t="s">
        <v>72</v>
      </c>
    </row>
    <row r="38" spans="1:1" x14ac:dyDescent="0.35">
      <c r="A38" s="45"/>
    </row>
    <row r="39" spans="1:1" ht="11.1" x14ac:dyDescent="0.35">
      <c r="A39" s="40" t="s">
        <v>88</v>
      </c>
    </row>
    <row r="40" spans="1:1" x14ac:dyDescent="0.35">
      <c r="A40" s="45" t="s">
        <v>69</v>
      </c>
    </row>
    <row r="41" spans="1:1" ht="3.75" customHeight="1" x14ac:dyDescent="0.35">
      <c r="A41" s="45"/>
    </row>
    <row r="42" spans="1:1" x14ac:dyDescent="0.35">
      <c r="A42" s="45" t="s">
        <v>71</v>
      </c>
    </row>
    <row r="43" spans="1:1" x14ac:dyDescent="0.35">
      <c r="A43" s="45" t="s">
        <v>72</v>
      </c>
    </row>
    <row r="44" spans="1:1" x14ac:dyDescent="0.35">
      <c r="A44" s="46"/>
    </row>
    <row r="45" spans="1:1" ht="11.1" x14ac:dyDescent="0.35">
      <c r="A45" s="42" t="s">
        <v>89</v>
      </c>
    </row>
    <row r="46" spans="1:1" x14ac:dyDescent="0.35">
      <c r="A46" s="45" t="s">
        <v>69</v>
      </c>
    </row>
    <row r="47" spans="1:1" ht="4.5" customHeight="1" x14ac:dyDescent="0.35">
      <c r="A47" s="45"/>
    </row>
    <row r="48" spans="1:1" x14ac:dyDescent="0.35">
      <c r="A48" s="45" t="s">
        <v>71</v>
      </c>
    </row>
    <row r="49" spans="1:1" x14ac:dyDescent="0.35">
      <c r="A49" s="45" t="s">
        <v>72</v>
      </c>
    </row>
  </sheetData>
  <sheetProtection sheet="1"/>
  <mergeCells count="5">
    <mergeCell ref="A3:C3"/>
    <mergeCell ref="A4:B4"/>
    <mergeCell ref="A5:B5"/>
    <mergeCell ref="A6:B6"/>
    <mergeCell ref="A7:B7"/>
  </mergeCells>
  <phoneticPr fontId="0" type="noConversion"/>
  <pageMargins left="0.7" right="0.7" top="0.75" bottom="0.75" header="0.3" footer="0.3"/>
  <pageSetup fitToHeight="6" orientation="landscape" r:id="rId1"/>
  <headerFooter>
    <oddHeader>&amp;C&amp;G</oddHeader>
    <oddFooter>&amp;C&amp;G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3:R18"/>
  <sheetViews>
    <sheetView view="pageLayout" zoomScaleNormal="100" workbookViewId="0">
      <selection activeCell="B1" sqref="B1"/>
    </sheetView>
  </sheetViews>
  <sheetFormatPr defaultColWidth="9.1640625" defaultRowHeight="11.1" x14ac:dyDescent="0.35"/>
  <cols>
    <col min="1" max="1" width="2.44140625" style="20" customWidth="1"/>
    <col min="2" max="2" width="6.27734375" style="19" customWidth="1"/>
    <col min="3" max="3" width="20.5546875" style="25" customWidth="1"/>
    <col min="4" max="4" width="10.83203125" style="19" customWidth="1"/>
    <col min="5" max="5" width="8.44140625" style="19" customWidth="1"/>
    <col min="6" max="6" width="8.44140625" style="20" customWidth="1"/>
    <col min="7" max="7" width="2.44140625" style="20" customWidth="1"/>
    <col min="8" max="8" width="6.27734375" style="20" customWidth="1"/>
    <col min="9" max="9" width="17.27734375" style="20" bestFit="1" customWidth="1"/>
    <col min="10" max="10" width="10.83203125" style="20" customWidth="1"/>
    <col min="11" max="12" width="9.1640625" style="20"/>
    <col min="13" max="13" width="2.44140625" style="20" customWidth="1"/>
    <col min="14" max="14" width="6.27734375" style="20" customWidth="1"/>
    <col min="15" max="15" width="17.27734375" style="20" bestFit="1" customWidth="1"/>
    <col min="16" max="16" width="10.83203125" style="20" customWidth="1"/>
    <col min="17" max="17" width="9.1640625" style="20" customWidth="1"/>
    <col min="18" max="16384" width="9.1640625" style="20"/>
  </cols>
  <sheetData>
    <row r="3" spans="2:18" ht="19.8" thickBot="1" x14ac:dyDescent="0.65">
      <c r="B3" s="32" t="s">
        <v>84</v>
      </c>
      <c r="C3" s="27"/>
      <c r="D3" s="31"/>
      <c r="E3" s="31"/>
      <c r="F3" s="26"/>
      <c r="G3" s="26"/>
      <c r="H3" s="26"/>
      <c r="I3" s="26"/>
      <c r="J3" s="26"/>
      <c r="K3" s="26"/>
      <c r="L3" s="26"/>
      <c r="M3" s="26"/>
      <c r="N3" s="26"/>
      <c r="O3" s="26"/>
      <c r="P3" s="26"/>
      <c r="Q3" s="26"/>
      <c r="R3" s="26"/>
    </row>
    <row r="5" spans="2:18" ht="11.7" thickBot="1" x14ac:dyDescent="0.45">
      <c r="B5" s="90" t="s">
        <v>76</v>
      </c>
      <c r="C5" s="91"/>
      <c r="D5" s="91"/>
      <c r="E5" s="20"/>
      <c r="H5" s="100" t="s">
        <v>75</v>
      </c>
      <c r="I5" s="101"/>
      <c r="J5" s="102"/>
      <c r="N5" s="90" t="s">
        <v>77</v>
      </c>
      <c r="O5" s="91"/>
      <c r="P5" s="91"/>
    </row>
    <row r="6" spans="2:18" ht="11.4" x14ac:dyDescent="0.4">
      <c r="B6" s="92" t="s">
        <v>78</v>
      </c>
      <c r="C6" s="93"/>
      <c r="D6" s="30"/>
      <c r="E6" s="21"/>
      <c r="H6" s="92" t="s">
        <v>78</v>
      </c>
      <c r="I6" s="93"/>
      <c r="J6" s="30"/>
      <c r="K6" s="21"/>
      <c r="N6" s="92" t="s">
        <v>78</v>
      </c>
      <c r="O6" s="93"/>
      <c r="P6" s="30"/>
      <c r="Q6" s="21"/>
    </row>
    <row r="7" spans="2:18" ht="11.4" x14ac:dyDescent="0.4">
      <c r="B7" s="94" t="s">
        <v>80</v>
      </c>
      <c r="C7" s="95"/>
      <c r="D7" s="44"/>
      <c r="E7" s="22"/>
      <c r="F7" s="19"/>
      <c r="H7" s="94" t="s">
        <v>80</v>
      </c>
      <c r="I7" s="95"/>
      <c r="J7" s="44"/>
      <c r="K7" s="22"/>
      <c r="L7" s="19"/>
      <c r="N7" s="94" t="s">
        <v>80</v>
      </c>
      <c r="O7" s="95"/>
      <c r="P7" s="44"/>
      <c r="Q7" s="22"/>
      <c r="R7" s="19"/>
    </row>
    <row r="8" spans="2:18" ht="11.7" thickBot="1" x14ac:dyDescent="0.45">
      <c r="B8" s="96" t="s">
        <v>79</v>
      </c>
      <c r="C8" s="97"/>
      <c r="D8" s="51"/>
      <c r="F8" s="19"/>
      <c r="H8" s="96" t="s">
        <v>79</v>
      </c>
      <c r="I8" s="97"/>
      <c r="J8" s="51"/>
      <c r="K8" s="19"/>
      <c r="L8" s="19"/>
      <c r="N8" s="96" t="s">
        <v>79</v>
      </c>
      <c r="O8" s="97"/>
      <c r="P8" s="51"/>
      <c r="Q8" s="19"/>
      <c r="R8" s="19"/>
    </row>
    <row r="9" spans="2:18" x14ac:dyDescent="0.35">
      <c r="B9" s="103" t="s">
        <v>20</v>
      </c>
      <c r="C9" s="104"/>
      <c r="D9" s="49" t="str">
        <f>IF(OR(D7=0,D8=0)=TRUE,"",+D7-D8)</f>
        <v/>
      </c>
      <c r="F9" s="19"/>
      <c r="H9" s="103" t="s">
        <v>20</v>
      </c>
      <c r="I9" s="104"/>
      <c r="J9" s="49" t="str">
        <f>IF(OR(J7=0,J8=0)=TRUE,"",+J7-J8)</f>
        <v/>
      </c>
      <c r="K9" s="19"/>
      <c r="L9" s="19"/>
      <c r="N9" s="103" t="s">
        <v>20</v>
      </c>
      <c r="O9" s="104"/>
      <c r="P9" s="49" t="str">
        <f>IF(OR(P7=0,P8=0)=TRUE,"",+P7-P8)</f>
        <v/>
      </c>
      <c r="Q9" s="19"/>
      <c r="R9" s="19"/>
    </row>
    <row r="10" spans="2:18" x14ac:dyDescent="0.35">
      <c r="H10" s="19"/>
      <c r="I10" s="25"/>
      <c r="J10" s="19"/>
      <c r="K10" s="19"/>
      <c r="N10" s="19"/>
      <c r="O10" s="25"/>
      <c r="P10" s="19"/>
      <c r="Q10" s="19"/>
    </row>
    <row r="11" spans="2:18" x14ac:dyDescent="0.35">
      <c r="B11" s="33" t="s">
        <v>0</v>
      </c>
      <c r="C11" s="33" t="s">
        <v>1</v>
      </c>
      <c r="D11" s="33" t="s">
        <v>2</v>
      </c>
      <c r="E11" s="33" t="s">
        <v>3</v>
      </c>
      <c r="F11" s="33" t="s">
        <v>4</v>
      </c>
      <c r="G11" s="28"/>
      <c r="H11" s="33" t="s">
        <v>0</v>
      </c>
      <c r="I11" s="33" t="s">
        <v>1</v>
      </c>
      <c r="J11" s="33" t="s">
        <v>2</v>
      </c>
      <c r="K11" s="33" t="s">
        <v>3</v>
      </c>
      <c r="L11" s="33" t="s">
        <v>4</v>
      </c>
      <c r="M11" s="28"/>
      <c r="N11" s="33" t="s">
        <v>0</v>
      </c>
      <c r="O11" s="33" t="s">
        <v>1</v>
      </c>
      <c r="P11" s="33" t="s">
        <v>2</v>
      </c>
      <c r="Q11" s="33" t="s">
        <v>3</v>
      </c>
      <c r="R11" s="33" t="s">
        <v>4</v>
      </c>
    </row>
    <row r="12" spans="2:18" x14ac:dyDescent="0.35">
      <c r="B12" s="34" t="s">
        <v>5</v>
      </c>
      <c r="C12" s="35" t="s">
        <v>6</v>
      </c>
      <c r="D12" s="29" t="s">
        <v>81</v>
      </c>
      <c r="E12" s="24" t="str">
        <f>IF(OR(D7=0,D8=0)=TRUE,"",(+D9*0.55)+D8-2)</f>
        <v/>
      </c>
      <c r="F12" s="24" t="str">
        <f>IF(OR(D7=0,D8=0)=TRUE,"",(+D9*0.64)+D8+2)</f>
        <v/>
      </c>
      <c r="H12" s="34" t="s">
        <v>5</v>
      </c>
      <c r="I12" s="35" t="s">
        <v>6</v>
      </c>
      <c r="J12" s="29" t="s">
        <v>81</v>
      </c>
      <c r="K12" s="24" t="str">
        <f>IF(OR(J7=0,J8=0)=TRUE,"",(+J9*0.55)+J8-2)</f>
        <v/>
      </c>
      <c r="L12" s="24" t="str">
        <f>IF(OR(J7=0,J8=0)=TRUE,"",(+J9*0.64)+J8+2)</f>
        <v/>
      </c>
      <c r="N12" s="34" t="s">
        <v>5</v>
      </c>
      <c r="O12" s="35" t="s">
        <v>6</v>
      </c>
      <c r="P12" s="23" t="s">
        <v>7</v>
      </c>
      <c r="Q12" s="24" t="str">
        <f>IF(OR(P7=0,P8=0)=TRUE,"",(+P9*0.55)+P8-2)</f>
        <v/>
      </c>
      <c r="R12" s="24" t="str">
        <f>IF(OR(P7=0,P8=0)=TRUE,"",(+P9*0.64)+P8+2)</f>
        <v/>
      </c>
    </row>
    <row r="13" spans="2:18" x14ac:dyDescent="0.35">
      <c r="B13" s="36" t="s">
        <v>8</v>
      </c>
      <c r="C13" s="37" t="s">
        <v>9</v>
      </c>
      <c r="D13" s="29" t="s">
        <v>10</v>
      </c>
      <c r="E13" s="24" t="str">
        <f>IF(OR(D7=0,D8=0)=TRUE,"",(+D9*0.65)+D8-2)</f>
        <v/>
      </c>
      <c r="F13" s="24" t="str">
        <f>IF(OR(D7=0,D8=0)=TRUE,"",(+D9*0.74)+D8+2)</f>
        <v/>
      </c>
      <c r="H13" s="36" t="s">
        <v>8</v>
      </c>
      <c r="I13" s="37" t="s">
        <v>9</v>
      </c>
      <c r="J13" s="23" t="s">
        <v>10</v>
      </c>
      <c r="K13" s="24" t="str">
        <f>IF(OR(J7=0,J8=0)=TRUE,"",(+J9*0.65)+J8-2)</f>
        <v/>
      </c>
      <c r="L13" s="24" t="str">
        <f>IF(OR(J7=0,J8=0)=TRUE,"",(+J9*0.74)+J8+2)</f>
        <v/>
      </c>
      <c r="N13" s="36" t="s">
        <v>8</v>
      </c>
      <c r="O13" s="37" t="s">
        <v>9</v>
      </c>
      <c r="P13" s="23" t="s">
        <v>10</v>
      </c>
      <c r="Q13" s="24" t="str">
        <f>IF(OR(P7=0,P8=0)=TRUE,"",(+P9*0.65)+P8-2)</f>
        <v/>
      </c>
      <c r="R13" s="24" t="str">
        <f>IF(OR(P7=0,P8=0)=TRUE,"",(+P9*0.74)+P8+2)</f>
        <v/>
      </c>
    </row>
    <row r="14" spans="2:18" x14ac:dyDescent="0.35">
      <c r="B14" s="38" t="s">
        <v>11</v>
      </c>
      <c r="C14" s="39" t="s">
        <v>12</v>
      </c>
      <c r="D14" s="29" t="s">
        <v>13</v>
      </c>
      <c r="E14" s="24" t="str">
        <f>IF(OR(D7=0,D8=0)=TRUE,"",(+D9*0.75)+D8-2)</f>
        <v/>
      </c>
      <c r="F14" s="24" t="str">
        <f>IF(OR(D7=0,D8=0)=TRUE,"",(+D9*0.84)+D8+2)</f>
        <v/>
      </c>
      <c r="H14" s="38" t="s">
        <v>11</v>
      </c>
      <c r="I14" s="39" t="s">
        <v>12</v>
      </c>
      <c r="J14" s="23" t="s">
        <v>13</v>
      </c>
      <c r="K14" s="24" t="str">
        <f>IF(OR(J7=0,J8=0)=TRUE,"",(+J9*0.75)+J8-2)</f>
        <v/>
      </c>
      <c r="L14" s="24" t="str">
        <f>IF(OR(J7=0,J8=0)=TRUE,"",(+J9*0.84)+J8+2)</f>
        <v/>
      </c>
      <c r="N14" s="38" t="s">
        <v>11</v>
      </c>
      <c r="O14" s="39" t="s">
        <v>12</v>
      </c>
      <c r="P14" s="23" t="s">
        <v>13</v>
      </c>
      <c r="Q14" s="24" t="str">
        <f>IF(OR(P7=0,P8=0)=TRUE,"",(+P9*0.75)+P8-2)</f>
        <v/>
      </c>
      <c r="R14" s="24" t="str">
        <f>IF(OR(P7=0,P8=0)=TRUE,"",(+P9*0.84)+P8+2)</f>
        <v/>
      </c>
    </row>
    <row r="15" spans="2:18" x14ac:dyDescent="0.35">
      <c r="B15" s="40" t="s">
        <v>14</v>
      </c>
      <c r="C15" s="41" t="s">
        <v>15</v>
      </c>
      <c r="D15" s="23" t="s">
        <v>82</v>
      </c>
      <c r="E15" s="24" t="str">
        <f>IF(OR(D7=0,D8=0)=TRUE,"",(+D9*0.85)+D8-2)</f>
        <v/>
      </c>
      <c r="F15" s="24" t="str">
        <f>IF(OR(D7=0,D8=0)=TRUE,"",(+D9*0.92)+D8+2)</f>
        <v/>
      </c>
      <c r="H15" s="40" t="s">
        <v>14</v>
      </c>
      <c r="I15" s="41" t="s">
        <v>15</v>
      </c>
      <c r="J15" s="23" t="s">
        <v>16</v>
      </c>
      <c r="K15" s="24" t="str">
        <f>IF(OR(J7=0,J8=0)=TRUE,"",(+J9*0.85)+J8-2)</f>
        <v/>
      </c>
      <c r="L15" s="24" t="str">
        <f>IF(OR(J7=0,J8=0)=TRUE,"",(+J9*0.92)+J8+2)</f>
        <v/>
      </c>
      <c r="N15" s="40" t="s">
        <v>14</v>
      </c>
      <c r="O15" s="41" t="s">
        <v>15</v>
      </c>
      <c r="P15" s="23" t="s">
        <v>16</v>
      </c>
      <c r="Q15" s="24" t="str">
        <f>IF(OR(P7=0,P8=0)=TRUE,"",(+P9*0.85)+P8-2)</f>
        <v/>
      </c>
      <c r="R15" s="24" t="str">
        <f>IF(OR(P7=0,P8=0)=TRUE,"",(+P9*0.92)+P8+2)</f>
        <v/>
      </c>
    </row>
    <row r="16" spans="2:18" x14ac:dyDescent="0.35">
      <c r="B16" s="42" t="s">
        <v>17</v>
      </c>
      <c r="C16" s="43" t="s">
        <v>18</v>
      </c>
      <c r="D16" s="29" t="s">
        <v>83</v>
      </c>
      <c r="E16" s="24" t="str">
        <f>IF(OR(D7=0,D8=0)=TRUE,"",(+D9*0.93)+D8-2)</f>
        <v/>
      </c>
      <c r="F16" s="24" t="str">
        <f>IF(OR(D7=0,D8=0)=TRUE,"",(+D9*0.98)+D8+2)</f>
        <v/>
      </c>
      <c r="H16" s="42" t="s">
        <v>17</v>
      </c>
      <c r="I16" s="43" t="s">
        <v>18</v>
      </c>
      <c r="J16" s="23" t="s">
        <v>19</v>
      </c>
      <c r="K16" s="24" t="str">
        <f>IF(OR(J7=0,J8=0)=TRUE,"",(+J9*0.93)+J8-2)</f>
        <v/>
      </c>
      <c r="L16" s="24" t="str">
        <f>IF(OR(J7=0,J8=0)=TRUE,"",(+J9*0.98)+J8+2)</f>
        <v/>
      </c>
      <c r="N16" s="42" t="s">
        <v>17</v>
      </c>
      <c r="O16" s="43" t="s">
        <v>18</v>
      </c>
      <c r="P16" s="23" t="s">
        <v>19</v>
      </c>
      <c r="Q16" s="24" t="str">
        <f>IF(OR(P7=0,P8=0)=TRUE,"",(+P9*0.93)+P8-2)</f>
        <v/>
      </c>
      <c r="R16" s="24" t="str">
        <f>IF(OR(P7=0,P8=0)=TRUE,"",(+P9*0.98)+P8+2)</f>
        <v/>
      </c>
    </row>
    <row r="17" spans="2:11" x14ac:dyDescent="0.35">
      <c r="K17" s="19"/>
    </row>
    <row r="18" spans="2:11" x14ac:dyDescent="0.35">
      <c r="B18" s="20"/>
      <c r="D18" s="20"/>
      <c r="E18" s="20"/>
    </row>
  </sheetData>
  <sheetProtection sheet="1"/>
  <protectedRanges>
    <protectedRange sqref="D6:D8 J6:J8 P6:P8" name="Range1"/>
  </protectedRanges>
  <mergeCells count="15">
    <mergeCell ref="B6:C6"/>
    <mergeCell ref="B7:C7"/>
    <mergeCell ref="B8:C8"/>
    <mergeCell ref="B9:C9"/>
    <mergeCell ref="B5:D5"/>
    <mergeCell ref="N5:P5"/>
    <mergeCell ref="N6:O6"/>
    <mergeCell ref="N7:O7"/>
    <mergeCell ref="N8:O8"/>
    <mergeCell ref="N9:O9"/>
    <mergeCell ref="H5:J5"/>
    <mergeCell ref="H6:I6"/>
    <mergeCell ref="H7:I7"/>
    <mergeCell ref="H8:I8"/>
    <mergeCell ref="H9:I9"/>
  </mergeCells>
  <phoneticPr fontId="1" type="noConversion"/>
  <pageMargins left="0.7" right="0.7" top="0.75" bottom="0.75" header="0.3" footer="0.3"/>
  <pageSetup scale="74" fitToHeight="6"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2:I41"/>
  <sheetViews>
    <sheetView view="pageLayout" zoomScaleNormal="100" workbookViewId="0"/>
  </sheetViews>
  <sheetFormatPr defaultColWidth="9.1640625" defaultRowHeight="10.199999999999999" x14ac:dyDescent="0.35"/>
  <cols>
    <col min="1" max="1" width="22.71875" style="4" customWidth="1"/>
    <col min="2" max="2" width="9" style="4" customWidth="1"/>
    <col min="3" max="3" width="7.71875" style="4" customWidth="1"/>
    <col min="4" max="4" width="6.1640625" style="4" customWidth="1"/>
    <col min="5" max="5" width="5.71875" style="4" customWidth="1"/>
    <col min="6" max="6" width="10.83203125" style="4" customWidth="1"/>
    <col min="7" max="7" width="10.44140625" style="4" customWidth="1"/>
    <col min="8" max="8" width="5.44140625" style="4" customWidth="1"/>
    <col min="9" max="9" width="5.71875" style="4" customWidth="1"/>
    <col min="10" max="16384" width="9.1640625" style="2"/>
  </cols>
  <sheetData>
    <row r="2" spans="1:9" x14ac:dyDescent="0.35">
      <c r="A2" s="7" t="s">
        <v>74</v>
      </c>
    </row>
    <row r="3" spans="1:9" x14ac:dyDescent="0.35">
      <c r="A3" s="4" t="s">
        <v>94</v>
      </c>
    </row>
    <row r="4" spans="1:9" x14ac:dyDescent="0.35">
      <c r="A4" s="7" t="s">
        <v>56</v>
      </c>
      <c r="D4" s="5" t="s">
        <v>64</v>
      </c>
      <c r="E4" s="5" t="s">
        <v>64</v>
      </c>
      <c r="H4" s="5" t="s">
        <v>64</v>
      </c>
      <c r="I4" s="5" t="s">
        <v>64</v>
      </c>
    </row>
    <row r="5" spans="1:9" ht="10.5" thickBot="1" x14ac:dyDescent="0.4">
      <c r="A5" s="4" t="s">
        <v>93</v>
      </c>
      <c r="B5" s="5" t="s">
        <v>58</v>
      </c>
      <c r="C5" s="5" t="s">
        <v>58</v>
      </c>
      <c r="D5" s="5" t="s">
        <v>68</v>
      </c>
      <c r="E5" s="5" t="s">
        <v>65</v>
      </c>
      <c r="F5" s="5" t="s">
        <v>59</v>
      </c>
      <c r="G5" s="5" t="s">
        <v>59</v>
      </c>
      <c r="H5" s="5" t="s">
        <v>66</v>
      </c>
      <c r="I5" s="5" t="s">
        <v>66</v>
      </c>
    </row>
    <row r="6" spans="1:9" ht="12.75" customHeight="1" thickTop="1" thickBot="1" x14ac:dyDescent="0.4">
      <c r="A6" s="86" t="s">
        <v>21</v>
      </c>
      <c r="B6" s="87" t="s">
        <v>22</v>
      </c>
      <c r="C6" s="87" t="s">
        <v>23</v>
      </c>
      <c r="D6" s="87" t="s">
        <v>24</v>
      </c>
      <c r="E6" s="88"/>
      <c r="F6" s="89" t="s">
        <v>22</v>
      </c>
      <c r="G6" s="87" t="s">
        <v>67</v>
      </c>
      <c r="H6" s="87" t="s">
        <v>24</v>
      </c>
      <c r="I6" s="88"/>
    </row>
    <row r="7" spans="1:9" ht="13.5" customHeight="1" thickBot="1" x14ac:dyDescent="0.4">
      <c r="A7" s="6" t="s">
        <v>25</v>
      </c>
      <c r="B7" s="3"/>
      <c r="C7" s="3"/>
      <c r="D7" s="3"/>
      <c r="E7" s="8"/>
      <c r="F7" s="9"/>
      <c r="G7" s="3"/>
      <c r="H7" s="3"/>
      <c r="I7" s="8"/>
    </row>
    <row r="8" spans="1:9" ht="13.5" customHeight="1" thickBot="1" x14ac:dyDescent="0.4">
      <c r="A8" s="6" t="s">
        <v>26</v>
      </c>
      <c r="B8" s="3"/>
      <c r="C8" s="3"/>
      <c r="D8" s="3"/>
      <c r="E8" s="8"/>
      <c r="F8" s="9"/>
      <c r="G8" s="3"/>
      <c r="H8" s="3"/>
      <c r="I8" s="8"/>
    </row>
    <row r="9" spans="1:9" ht="13.5" customHeight="1" thickBot="1" x14ac:dyDescent="0.4">
      <c r="A9" s="6" t="s">
        <v>27</v>
      </c>
      <c r="B9" s="3"/>
      <c r="C9" s="3"/>
      <c r="D9" s="3"/>
      <c r="E9" s="8"/>
      <c r="F9" s="9"/>
      <c r="G9" s="3"/>
      <c r="H9" s="3"/>
      <c r="I9" s="8"/>
    </row>
    <row r="10" spans="1:9" ht="13.5" customHeight="1" thickBot="1" x14ac:dyDescent="0.4">
      <c r="A10" s="6" t="s">
        <v>28</v>
      </c>
      <c r="B10" s="3"/>
      <c r="C10" s="3"/>
      <c r="D10" s="3"/>
      <c r="E10" s="8"/>
      <c r="F10" s="9"/>
      <c r="G10" s="3"/>
      <c r="H10" s="3"/>
      <c r="I10" s="8"/>
    </row>
    <row r="11" spans="1:9" ht="13.5" customHeight="1" thickBot="1" x14ac:dyDescent="0.4">
      <c r="A11" s="6" t="s">
        <v>29</v>
      </c>
      <c r="B11" s="3"/>
      <c r="C11" s="3"/>
      <c r="D11" s="3"/>
      <c r="E11" s="8"/>
      <c r="F11" s="9"/>
      <c r="G11" s="3"/>
      <c r="H11" s="3"/>
      <c r="I11" s="8"/>
    </row>
    <row r="12" spans="1:9" ht="13.5" customHeight="1" thickBot="1" x14ac:dyDescent="0.4">
      <c r="A12" s="6" t="s">
        <v>30</v>
      </c>
      <c r="B12" s="3"/>
      <c r="C12" s="3"/>
      <c r="D12" s="3"/>
      <c r="E12" s="8"/>
      <c r="F12" s="9"/>
      <c r="G12" s="3"/>
      <c r="H12" s="3"/>
      <c r="I12" s="8"/>
    </row>
    <row r="13" spans="1:9" ht="13.5" customHeight="1" thickBot="1" x14ac:dyDescent="0.4">
      <c r="A13" s="6" t="s">
        <v>31</v>
      </c>
      <c r="B13" s="3"/>
      <c r="C13" s="3"/>
      <c r="D13" s="3"/>
      <c r="E13" s="8"/>
      <c r="F13" s="9"/>
      <c r="G13" s="3"/>
      <c r="H13" s="3"/>
      <c r="I13" s="8"/>
    </row>
    <row r="14" spans="1:9" ht="13.5" customHeight="1" thickBot="1" x14ac:dyDescent="0.4">
      <c r="A14" s="6" t="s">
        <v>32</v>
      </c>
      <c r="B14" s="3"/>
      <c r="C14" s="3"/>
      <c r="D14" s="3"/>
      <c r="E14" s="8"/>
      <c r="F14" s="9"/>
      <c r="G14" s="3"/>
      <c r="H14" s="3"/>
      <c r="I14" s="8"/>
    </row>
    <row r="15" spans="1:9" ht="13.5" customHeight="1" thickBot="1" x14ac:dyDescent="0.4">
      <c r="A15" s="6" t="s">
        <v>33</v>
      </c>
      <c r="B15" s="3"/>
      <c r="C15" s="3"/>
      <c r="D15" s="3"/>
      <c r="E15" s="8"/>
      <c r="F15" s="9"/>
      <c r="G15" s="3"/>
      <c r="H15" s="3"/>
      <c r="I15" s="8"/>
    </row>
    <row r="16" spans="1:9" ht="13.5" customHeight="1" thickBot="1" x14ac:dyDescent="0.4">
      <c r="A16" s="6" t="s">
        <v>34</v>
      </c>
      <c r="B16" s="15"/>
      <c r="D16" s="3"/>
      <c r="E16" s="17"/>
      <c r="F16" s="10"/>
      <c r="G16" s="3"/>
      <c r="H16" s="3"/>
      <c r="I16" s="11"/>
    </row>
    <row r="17" spans="1:9" ht="13.5" customHeight="1" thickBot="1" x14ac:dyDescent="0.4">
      <c r="A17" s="6" t="s">
        <v>35</v>
      </c>
      <c r="B17" s="3"/>
      <c r="C17" s="3"/>
      <c r="D17" s="3"/>
      <c r="E17" s="8"/>
      <c r="F17" s="9"/>
      <c r="G17" s="3"/>
      <c r="H17" s="3"/>
      <c r="I17" s="8"/>
    </row>
    <row r="18" spans="1:9" ht="13.5" customHeight="1" thickBot="1" x14ac:dyDescent="0.4">
      <c r="A18" s="6" t="s">
        <v>36</v>
      </c>
      <c r="B18" s="3"/>
      <c r="C18" s="3"/>
      <c r="D18" s="3"/>
      <c r="E18" s="8"/>
      <c r="F18" s="9"/>
      <c r="G18" s="3"/>
      <c r="H18" s="3"/>
      <c r="I18" s="8"/>
    </row>
    <row r="19" spans="1:9" ht="13.5" customHeight="1" thickBot="1" x14ac:dyDescent="0.4">
      <c r="A19" s="6" t="s">
        <v>37</v>
      </c>
      <c r="B19" s="3"/>
      <c r="C19" s="3"/>
      <c r="D19" s="3"/>
      <c r="E19" s="11"/>
      <c r="F19" s="12"/>
      <c r="G19" s="3"/>
      <c r="H19" s="3"/>
      <c r="I19" s="11"/>
    </row>
    <row r="20" spans="1:9" ht="13.5" customHeight="1" thickBot="1" x14ac:dyDescent="0.4">
      <c r="A20" s="6" t="s">
        <v>38</v>
      </c>
      <c r="B20" s="3"/>
      <c r="C20" s="3"/>
      <c r="D20" s="3"/>
      <c r="E20" s="8"/>
      <c r="F20" s="9"/>
      <c r="G20" s="3"/>
      <c r="H20" s="3"/>
      <c r="I20" s="8"/>
    </row>
    <row r="21" spans="1:9" ht="13.5" customHeight="1" thickBot="1" x14ac:dyDescent="0.4">
      <c r="A21" s="6" t="s">
        <v>39</v>
      </c>
      <c r="B21" s="3"/>
      <c r="C21" s="3"/>
      <c r="D21" s="3"/>
      <c r="E21" s="8"/>
      <c r="F21" s="9"/>
      <c r="G21" s="3"/>
      <c r="H21" s="3"/>
      <c r="I21" s="8"/>
    </row>
    <row r="22" spans="1:9" ht="13.5" customHeight="1" thickBot="1" x14ac:dyDescent="0.4">
      <c r="A22" s="6" t="s">
        <v>40</v>
      </c>
      <c r="B22" s="3"/>
      <c r="C22" s="3"/>
      <c r="D22" s="3"/>
      <c r="E22" s="8"/>
      <c r="F22" s="9"/>
      <c r="G22" s="3"/>
      <c r="H22" s="3"/>
      <c r="I22" s="8"/>
    </row>
    <row r="23" spans="1:9" ht="13.5" customHeight="1" thickBot="1" x14ac:dyDescent="0.4">
      <c r="A23" s="6" t="s">
        <v>41</v>
      </c>
      <c r="B23" s="3"/>
      <c r="C23" s="3"/>
      <c r="D23" s="3"/>
      <c r="E23" s="8"/>
      <c r="F23" s="9"/>
      <c r="G23" s="3"/>
      <c r="H23" s="3"/>
      <c r="I23" s="8"/>
    </row>
    <row r="24" spans="1:9" ht="13.5" customHeight="1" thickBot="1" x14ac:dyDescent="0.4">
      <c r="A24" s="6" t="s">
        <v>42</v>
      </c>
      <c r="B24" s="3"/>
      <c r="C24" s="3"/>
      <c r="D24" s="3"/>
      <c r="E24" s="18"/>
      <c r="F24" s="9"/>
      <c r="G24" s="3"/>
      <c r="H24" s="3"/>
      <c r="I24" s="8"/>
    </row>
    <row r="25" spans="1:9" ht="13.5" customHeight="1" thickBot="1" x14ac:dyDescent="0.4">
      <c r="A25" s="6" t="s">
        <v>43</v>
      </c>
      <c r="B25" s="3"/>
      <c r="C25" s="3"/>
      <c r="D25" s="3"/>
      <c r="E25" s="8"/>
      <c r="F25" s="9"/>
      <c r="G25" s="3"/>
      <c r="H25" s="3"/>
      <c r="I25" s="8"/>
    </row>
    <row r="26" spans="1:9" ht="13.5" customHeight="1" thickBot="1" x14ac:dyDescent="0.4">
      <c r="A26" s="6" t="s">
        <v>44</v>
      </c>
      <c r="B26" s="3"/>
      <c r="C26" s="3"/>
      <c r="D26" s="3"/>
      <c r="E26" s="8"/>
      <c r="F26" s="9"/>
      <c r="G26" s="3"/>
      <c r="H26" s="3"/>
      <c r="I26" s="8"/>
    </row>
    <row r="27" spans="1:9" ht="13.5" customHeight="1" thickBot="1" x14ac:dyDescent="0.4">
      <c r="A27" s="6" t="s">
        <v>45</v>
      </c>
      <c r="B27" s="3"/>
      <c r="C27" s="3"/>
      <c r="D27" s="3"/>
      <c r="E27" s="8"/>
      <c r="F27" s="9"/>
      <c r="G27" s="3"/>
      <c r="H27" s="3"/>
      <c r="I27" s="8"/>
    </row>
    <row r="28" spans="1:9" ht="13.5" customHeight="1" thickBot="1" x14ac:dyDescent="0.4">
      <c r="A28" s="6" t="s">
        <v>46</v>
      </c>
      <c r="B28" s="14"/>
      <c r="C28" s="3"/>
      <c r="D28" s="3"/>
      <c r="E28" s="18"/>
      <c r="F28" s="9"/>
      <c r="G28" s="3"/>
      <c r="H28" s="3"/>
      <c r="I28" s="8"/>
    </row>
    <row r="29" spans="1:9" ht="13.5" customHeight="1" thickBot="1" x14ac:dyDescent="0.4">
      <c r="A29" s="6" t="s">
        <v>47</v>
      </c>
      <c r="B29" s="3"/>
      <c r="C29" s="3"/>
      <c r="D29" s="3"/>
      <c r="E29" s="8"/>
      <c r="F29" s="9"/>
      <c r="G29" s="3"/>
      <c r="H29" s="3"/>
      <c r="I29" s="8"/>
    </row>
    <row r="30" spans="1:9" ht="13.5" customHeight="1" thickBot="1" x14ac:dyDescent="0.4">
      <c r="A30" s="6" t="s">
        <v>48</v>
      </c>
      <c r="B30" s="3"/>
      <c r="C30" s="3"/>
      <c r="D30" s="3"/>
      <c r="E30" s="8"/>
      <c r="F30" s="9"/>
      <c r="G30" s="3"/>
      <c r="H30" s="3"/>
      <c r="I30" s="8"/>
    </row>
    <row r="31" spans="1:9" ht="13.5" customHeight="1" thickBot="1" x14ac:dyDescent="0.4">
      <c r="A31" s="6" t="s">
        <v>49</v>
      </c>
      <c r="B31" s="3"/>
      <c r="C31" s="3"/>
      <c r="D31" s="3"/>
      <c r="E31" s="8"/>
      <c r="F31" s="9"/>
      <c r="G31" s="3"/>
      <c r="H31" s="3"/>
      <c r="I31" s="8"/>
    </row>
    <row r="32" spans="1:9" ht="13.5" customHeight="1" thickBot="1" x14ac:dyDescent="0.4">
      <c r="A32" s="6" t="s">
        <v>50</v>
      </c>
      <c r="B32" s="3"/>
      <c r="C32" s="3"/>
      <c r="D32" s="3"/>
      <c r="E32" s="8"/>
      <c r="F32" s="9"/>
      <c r="G32" s="3"/>
      <c r="H32" s="3"/>
      <c r="I32" s="8"/>
    </row>
    <row r="33" spans="1:9" ht="13.5" customHeight="1" thickBot="1" x14ac:dyDescent="0.4">
      <c r="A33" s="6" t="s">
        <v>51</v>
      </c>
      <c r="B33" s="3"/>
      <c r="C33" s="3"/>
      <c r="D33" s="3"/>
      <c r="E33" s="8"/>
      <c r="F33" s="9"/>
      <c r="G33" s="3"/>
      <c r="H33" s="3"/>
      <c r="I33" s="8"/>
    </row>
    <row r="34" spans="1:9" ht="13.5" customHeight="1" thickBot="1" x14ac:dyDescent="0.4">
      <c r="A34" s="6" t="s">
        <v>52</v>
      </c>
      <c r="B34" s="3"/>
      <c r="C34" s="3"/>
      <c r="D34" s="3"/>
      <c r="E34" s="8"/>
      <c r="F34" s="9"/>
      <c r="G34" s="3"/>
      <c r="H34" s="3"/>
      <c r="I34" s="8"/>
    </row>
    <row r="35" spans="1:9" ht="13.5" customHeight="1" thickBot="1" x14ac:dyDescent="0.4">
      <c r="A35" s="6" t="s">
        <v>53</v>
      </c>
      <c r="B35" s="3"/>
      <c r="C35" s="3"/>
      <c r="D35" s="3"/>
      <c r="E35" s="8"/>
      <c r="F35" s="9"/>
      <c r="G35" s="3"/>
      <c r="H35" s="3"/>
      <c r="I35" s="8"/>
    </row>
    <row r="36" spans="1:9" ht="13.5" customHeight="1" thickBot="1" x14ac:dyDescent="0.4">
      <c r="A36" s="6" t="s">
        <v>54</v>
      </c>
      <c r="B36" s="3"/>
      <c r="C36" s="3"/>
      <c r="D36" s="3"/>
      <c r="E36" s="8"/>
      <c r="F36" s="9"/>
      <c r="G36" s="3"/>
      <c r="H36" s="3"/>
      <c r="I36" s="8"/>
    </row>
    <row r="37" spans="1:9" ht="13.5" customHeight="1" thickBot="1" x14ac:dyDescent="0.4">
      <c r="A37" s="6" t="s">
        <v>55</v>
      </c>
      <c r="B37" s="3"/>
      <c r="C37" s="3"/>
      <c r="D37" s="3"/>
      <c r="E37" s="8"/>
      <c r="F37" s="9"/>
      <c r="G37" s="3"/>
      <c r="H37" s="3"/>
      <c r="I37" s="8"/>
    </row>
    <row r="38" spans="1:9" ht="13.5" customHeight="1" thickBot="1" x14ac:dyDescent="0.4">
      <c r="A38" s="6" t="s">
        <v>60</v>
      </c>
      <c r="B38" s="16"/>
      <c r="C38" s="6"/>
      <c r="D38" s="6"/>
      <c r="E38" s="6"/>
      <c r="F38" s="6"/>
      <c r="G38" s="6"/>
      <c r="H38" s="6" t="s">
        <v>57</v>
      </c>
      <c r="I38" s="6" t="s">
        <v>57</v>
      </c>
    </row>
    <row r="39" spans="1:9" ht="13.5" customHeight="1" thickBot="1" x14ac:dyDescent="0.4">
      <c r="A39" s="6" t="s">
        <v>61</v>
      </c>
      <c r="B39" s="1"/>
      <c r="C39" s="1"/>
      <c r="D39" s="3"/>
      <c r="E39" s="8"/>
      <c r="F39" s="13"/>
      <c r="G39" s="1"/>
      <c r="H39" s="3"/>
      <c r="I39" s="8"/>
    </row>
    <row r="40" spans="1:9" ht="10.5" thickBot="1" x14ac:dyDescent="0.4">
      <c r="A40" s="6" t="s">
        <v>62</v>
      </c>
      <c r="B40" s="1"/>
      <c r="C40" s="1"/>
      <c r="D40" s="3"/>
      <c r="E40" s="8"/>
      <c r="F40" s="13"/>
      <c r="G40" s="1"/>
      <c r="H40" s="3"/>
      <c r="I40" s="8"/>
    </row>
    <row r="41" spans="1:9" ht="10.5" thickBot="1" x14ac:dyDescent="0.4">
      <c r="A41" s="6" t="s">
        <v>63</v>
      </c>
      <c r="B41" s="1"/>
      <c r="C41" s="1"/>
      <c r="D41" s="3"/>
      <c r="E41" s="8"/>
      <c r="F41" s="13"/>
      <c r="G41" s="1"/>
      <c r="H41" s="3"/>
      <c r="I41" s="8"/>
    </row>
  </sheetData>
  <phoneticPr fontId="1" type="noConversion"/>
  <pageMargins left="0.7" right="0.7" top="0.75" bottom="0.75" header="0.3" footer="0.3"/>
  <pageSetup scale="74" fitToHeight="6" orientation="landscape"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3:S138"/>
  <sheetViews>
    <sheetView tabSelected="1" view="pageLayout" zoomScaleNormal="100" workbookViewId="0">
      <selection activeCell="S11" sqref="S11"/>
    </sheetView>
  </sheetViews>
  <sheetFormatPr defaultColWidth="9.1640625" defaultRowHeight="12.3" x14ac:dyDescent="0.4"/>
  <cols>
    <col min="1" max="1" width="11.71875" style="67" bestFit="1" customWidth="1"/>
    <col min="2" max="2" width="9.83203125" style="67" customWidth="1"/>
    <col min="3" max="3" width="1.71875" style="67" customWidth="1"/>
    <col min="4" max="4" width="9.83203125" style="67" customWidth="1"/>
    <col min="5" max="5" width="1.71875" style="67" customWidth="1"/>
    <col min="6" max="6" width="9.83203125" style="67" customWidth="1"/>
    <col min="7" max="7" width="1.71875" style="67" customWidth="1"/>
    <col min="8" max="8" width="9.83203125" style="67" customWidth="1"/>
    <col min="9" max="9" width="1.71875" style="67" customWidth="1"/>
    <col min="10" max="10" width="9.83203125" style="67" customWidth="1"/>
    <col min="11" max="11" width="1.71875" style="67" customWidth="1"/>
    <col min="12" max="12" width="9.83203125" style="67" customWidth="1"/>
    <col min="13" max="13" width="1.71875" style="67" customWidth="1"/>
    <col min="14" max="14" width="10.1640625" style="67" customWidth="1"/>
    <col min="15" max="15" width="9.1640625" style="67"/>
    <col min="16" max="16" width="9" style="67" customWidth="1"/>
    <col min="17" max="17" width="12.44140625" style="67" customWidth="1"/>
    <col min="18" max="16384" width="9.1640625" style="67"/>
  </cols>
  <sheetData>
    <row r="3" spans="1:15" ht="19.8" thickBot="1" x14ac:dyDescent="0.65">
      <c r="A3" s="32" t="s">
        <v>105</v>
      </c>
      <c r="B3" s="66"/>
      <c r="C3" s="66"/>
      <c r="D3" s="74"/>
      <c r="E3" s="66"/>
      <c r="F3" s="66"/>
      <c r="G3" s="66"/>
      <c r="H3" s="66"/>
      <c r="I3" s="66"/>
      <c r="J3" s="55"/>
      <c r="L3" s="109" t="s">
        <v>102</v>
      </c>
      <c r="M3" s="110"/>
      <c r="N3" s="110"/>
      <c r="O3" s="110"/>
    </row>
    <row r="4" spans="1:15" s="55" customFormat="1" ht="19.5" x14ac:dyDescent="0.6">
      <c r="A4" s="56"/>
      <c r="B4" s="57"/>
      <c r="C4" s="67"/>
      <c r="D4" s="73"/>
      <c r="E4" s="67"/>
      <c r="F4" s="67"/>
      <c r="G4" s="67"/>
      <c r="H4" s="67"/>
      <c r="I4" s="67"/>
      <c r="J4" s="67"/>
      <c r="K4" s="67"/>
      <c r="L4" s="67"/>
      <c r="M4"/>
      <c r="N4"/>
    </row>
    <row r="5" spans="1:15" s="55" customFormat="1" ht="10.199999999999999" x14ac:dyDescent="0.35">
      <c r="A5" s="105" t="s">
        <v>107</v>
      </c>
      <c r="B5" s="106"/>
      <c r="C5" s="106"/>
      <c r="D5" s="106"/>
      <c r="E5" s="106"/>
      <c r="F5" s="106"/>
      <c r="G5" s="106"/>
      <c r="H5" s="106"/>
      <c r="I5" s="106"/>
      <c r="J5" s="106"/>
      <c r="K5" s="106"/>
      <c r="L5" s="106"/>
      <c r="M5" s="106"/>
      <c r="N5" s="106"/>
    </row>
    <row r="6" spans="1:15" s="57" customFormat="1" ht="14.7" x14ac:dyDescent="0.45">
      <c r="A6" s="105"/>
      <c r="B6" s="106"/>
      <c r="C6" s="106"/>
      <c r="D6" s="106"/>
      <c r="E6" s="106"/>
      <c r="F6" s="106"/>
      <c r="G6" s="106"/>
      <c r="H6" s="106"/>
      <c r="I6" s="106"/>
      <c r="J6" s="106"/>
      <c r="K6" s="106"/>
      <c r="L6" s="106"/>
      <c r="M6" s="106"/>
      <c r="N6" s="106"/>
    </row>
    <row r="7" spans="1:15" s="55" customFormat="1" ht="19.8" thickBot="1" x14ac:dyDescent="0.65">
      <c r="A7" s="56"/>
      <c r="B7" s="67"/>
      <c r="C7" s="67"/>
      <c r="D7" s="67"/>
      <c r="E7" s="67"/>
      <c r="F7" s="67"/>
      <c r="G7" s="67"/>
      <c r="H7" s="67"/>
      <c r="I7" s="67"/>
      <c r="J7" s="67"/>
      <c r="K7" s="67"/>
      <c r="L7" s="67"/>
      <c r="M7" s="67"/>
      <c r="N7" s="67"/>
    </row>
    <row r="8" spans="1:15" ht="12.6" thickBot="1" x14ac:dyDescent="0.45">
      <c r="A8" s="68" t="s">
        <v>95</v>
      </c>
      <c r="B8" s="71"/>
      <c r="C8" s="62"/>
      <c r="D8" s="71"/>
      <c r="E8" s="62"/>
      <c r="F8" s="71"/>
      <c r="G8" s="62"/>
      <c r="H8" s="71"/>
      <c r="I8" s="62"/>
      <c r="J8" s="71"/>
      <c r="K8" s="62"/>
      <c r="L8" s="71"/>
      <c r="M8" s="62"/>
    </row>
    <row r="9" spans="1:15" ht="21" customHeight="1" thickBot="1" x14ac:dyDescent="0.45">
      <c r="A9" s="58"/>
      <c r="B9" s="85" t="s">
        <v>92</v>
      </c>
      <c r="C9" s="69"/>
      <c r="D9" s="85" t="s">
        <v>92</v>
      </c>
      <c r="E9" s="69"/>
      <c r="F9" s="85" t="s">
        <v>92</v>
      </c>
      <c r="G9" s="69"/>
      <c r="H9" s="85" t="s">
        <v>92</v>
      </c>
      <c r="I9" s="69"/>
      <c r="J9" s="85" t="s">
        <v>92</v>
      </c>
      <c r="K9" s="69"/>
      <c r="L9" s="84" t="s">
        <v>92</v>
      </c>
      <c r="M9" s="69"/>
      <c r="N9" s="72" t="s">
        <v>100</v>
      </c>
    </row>
    <row r="10" spans="1:15" ht="12.6" thickBot="1" x14ac:dyDescent="0.45">
      <c r="A10" s="59" t="s">
        <v>106</v>
      </c>
      <c r="B10" s="60" t="s">
        <v>97</v>
      </c>
      <c r="C10" s="63"/>
      <c r="D10" s="60" t="s">
        <v>97</v>
      </c>
      <c r="E10" s="63"/>
      <c r="F10" s="60" t="s">
        <v>97</v>
      </c>
      <c r="G10" s="63"/>
      <c r="H10" s="60" t="s">
        <v>97</v>
      </c>
      <c r="I10" s="63"/>
      <c r="J10" s="60" t="s">
        <v>97</v>
      </c>
      <c r="K10" s="63"/>
      <c r="L10" s="60" t="s">
        <v>97</v>
      </c>
      <c r="M10" s="63"/>
      <c r="N10" s="60" t="s">
        <v>97</v>
      </c>
    </row>
    <row r="11" spans="1:15" ht="13.5" customHeight="1" x14ac:dyDescent="0.4">
      <c r="A11" s="79" t="s">
        <v>91</v>
      </c>
      <c r="B11" s="52"/>
      <c r="C11" s="64"/>
      <c r="D11" s="52"/>
      <c r="E11" s="64"/>
      <c r="F11" s="52"/>
      <c r="G11" s="64"/>
      <c r="H11" s="52"/>
      <c r="I11" s="64"/>
      <c r="J11" s="52"/>
      <c r="K11" s="64"/>
      <c r="L11" s="52"/>
      <c r="M11" s="64"/>
      <c r="N11" s="75">
        <f>ABS(IF(L11=0,IF(J11=0,IF(H11=0,IF(F11=0,IF(D11=0,0,D11-B11),F11-B11),H11-B11),J11-B11),L11-B11))</f>
        <v>0</v>
      </c>
    </row>
    <row r="12" spans="1:15" x14ac:dyDescent="0.4">
      <c r="A12" s="80" t="s">
        <v>90</v>
      </c>
      <c r="B12" s="53"/>
      <c r="C12" s="64"/>
      <c r="D12" s="53"/>
      <c r="E12" s="64"/>
      <c r="F12" s="53"/>
      <c r="G12" s="64"/>
      <c r="H12" s="53"/>
      <c r="I12" s="64"/>
      <c r="J12" s="53"/>
      <c r="K12" s="64"/>
      <c r="L12" s="53"/>
      <c r="M12" s="64"/>
      <c r="N12" s="76">
        <f>ABS(IF(L12=0,IF(J12=0,IF(H12=0,IF(F12=0,IF(D12=0,0,D12-B12),F12-B12),H12-B12),J12-B12),L12-B12))</f>
        <v>0</v>
      </c>
    </row>
    <row r="13" spans="1:15" ht="12.6" thickBot="1" x14ac:dyDescent="0.45">
      <c r="A13" s="61" t="s">
        <v>108</v>
      </c>
      <c r="B13" s="77">
        <f>SUM(B11:B12)</f>
        <v>0</v>
      </c>
      <c r="C13" s="65"/>
      <c r="D13" s="77">
        <f>SUM(D11:D12)</f>
        <v>0</v>
      </c>
      <c r="E13" s="65"/>
      <c r="F13" s="77">
        <f>SUM(F11:F12)</f>
        <v>0</v>
      </c>
      <c r="G13" s="65"/>
      <c r="H13" s="77">
        <f>SUM(H11:H12)</f>
        <v>0</v>
      </c>
      <c r="I13" s="65"/>
      <c r="J13" s="77">
        <f>SUM(J11:J12)</f>
        <v>0</v>
      </c>
      <c r="K13" s="65"/>
      <c r="L13" s="77">
        <f>SUM(L11:L12)</f>
        <v>0</v>
      </c>
      <c r="M13" s="65"/>
      <c r="N13" s="78">
        <f>SUM(N11:N12)</f>
        <v>0</v>
      </c>
    </row>
    <row r="14" spans="1:15" x14ac:dyDescent="0.4">
      <c r="A14" s="55"/>
      <c r="B14" s="55"/>
      <c r="C14" s="55"/>
      <c r="D14" s="55"/>
      <c r="E14" s="55"/>
      <c r="F14" s="55"/>
      <c r="G14" s="55"/>
      <c r="H14" s="55"/>
      <c r="I14" s="55"/>
      <c r="J14" s="55"/>
      <c r="K14" s="55"/>
      <c r="L14" s="55"/>
      <c r="M14" s="55"/>
      <c r="N14" s="55"/>
    </row>
    <row r="15" spans="1:15" ht="19.8" thickBot="1" x14ac:dyDescent="0.65">
      <c r="A15" s="32" t="s">
        <v>101</v>
      </c>
      <c r="B15" s="66"/>
      <c r="C15" s="66"/>
      <c r="D15" s="74"/>
      <c r="E15" s="66"/>
      <c r="F15" s="66"/>
      <c r="G15" s="66"/>
      <c r="H15" s="66"/>
      <c r="I15" s="66"/>
      <c r="J15" s="55"/>
      <c r="L15" s="109" t="s">
        <v>102</v>
      </c>
      <c r="M15" s="110"/>
      <c r="N15" s="110"/>
      <c r="O15" s="110"/>
    </row>
    <row r="16" spans="1:15" ht="19.5" x14ac:dyDescent="0.6">
      <c r="A16" s="56"/>
      <c r="B16" s="57"/>
      <c r="D16" s="73"/>
      <c r="M16"/>
      <c r="N16"/>
    </row>
    <row r="17" spans="1:15" x14ac:dyDescent="0.4">
      <c r="A17" s="105" t="s">
        <v>113</v>
      </c>
      <c r="B17" s="106"/>
      <c r="C17" s="106"/>
      <c r="D17" s="106"/>
      <c r="E17" s="106"/>
      <c r="F17" s="106"/>
      <c r="G17" s="106"/>
      <c r="H17" s="106"/>
      <c r="I17" s="106"/>
      <c r="J17" s="106"/>
      <c r="K17" s="106"/>
      <c r="L17" s="106"/>
      <c r="M17" s="106"/>
      <c r="N17" s="106"/>
    </row>
    <row r="18" spans="1:15" s="55" customFormat="1" ht="10.199999999999999" x14ac:dyDescent="0.35">
      <c r="A18" s="105"/>
      <c r="B18" s="106"/>
      <c r="C18" s="106"/>
      <c r="D18" s="106"/>
      <c r="E18" s="106"/>
      <c r="F18" s="106"/>
      <c r="G18" s="106"/>
      <c r="H18" s="106"/>
      <c r="I18" s="106"/>
      <c r="J18" s="106"/>
      <c r="K18" s="106"/>
      <c r="L18" s="106"/>
      <c r="M18" s="106"/>
      <c r="N18" s="106"/>
    </row>
    <row r="19" spans="1:15" s="55" customFormat="1" ht="10.5" customHeight="1" thickBot="1" x14ac:dyDescent="0.65">
      <c r="A19" s="56"/>
      <c r="B19" s="67"/>
      <c r="C19" s="67"/>
      <c r="D19" s="67"/>
      <c r="E19" s="67"/>
      <c r="F19" s="67"/>
      <c r="G19" s="67"/>
      <c r="H19" s="67"/>
      <c r="I19" s="67"/>
      <c r="J19" s="67"/>
      <c r="K19" s="67"/>
      <c r="L19" s="67"/>
      <c r="M19" s="67"/>
      <c r="N19" s="67"/>
    </row>
    <row r="20" spans="1:15" ht="12.6" thickBot="1" x14ac:dyDescent="0.45">
      <c r="A20" s="68" t="s">
        <v>95</v>
      </c>
      <c r="B20" s="71"/>
      <c r="C20" s="62"/>
      <c r="D20" s="71"/>
      <c r="E20" s="62"/>
      <c r="F20" s="71"/>
      <c r="G20" s="62"/>
      <c r="H20" s="71"/>
      <c r="I20" s="62"/>
      <c r="J20" s="71"/>
      <c r="K20" s="62"/>
      <c r="L20" s="71"/>
      <c r="M20" s="62"/>
    </row>
    <row r="21" spans="1:15" ht="23.25" customHeight="1" thickBot="1" x14ac:dyDescent="0.45">
      <c r="A21" s="58"/>
      <c r="B21" s="85" t="s">
        <v>92</v>
      </c>
      <c r="C21" s="69"/>
      <c r="D21" s="85" t="s">
        <v>92</v>
      </c>
      <c r="E21" s="69"/>
      <c r="F21" s="85" t="s">
        <v>92</v>
      </c>
      <c r="G21" s="69"/>
      <c r="H21" s="85" t="s">
        <v>92</v>
      </c>
      <c r="I21" s="69"/>
      <c r="J21" s="85" t="s">
        <v>92</v>
      </c>
      <c r="K21" s="69"/>
      <c r="L21" s="84" t="s">
        <v>92</v>
      </c>
      <c r="M21" s="69"/>
      <c r="N21" s="72" t="s">
        <v>100</v>
      </c>
    </row>
    <row r="22" spans="1:15" ht="12.6" thickBot="1" x14ac:dyDescent="0.45">
      <c r="A22" s="59" t="s">
        <v>104</v>
      </c>
      <c r="B22" s="60" t="s">
        <v>103</v>
      </c>
      <c r="C22" s="63"/>
      <c r="D22" s="60" t="s">
        <v>103</v>
      </c>
      <c r="E22" s="63"/>
      <c r="F22" s="60" t="s">
        <v>103</v>
      </c>
      <c r="G22" s="63"/>
      <c r="H22" s="60" t="s">
        <v>103</v>
      </c>
      <c r="I22" s="63"/>
      <c r="J22" s="60" t="s">
        <v>103</v>
      </c>
      <c r="K22" s="63"/>
      <c r="L22" s="60" t="s">
        <v>103</v>
      </c>
      <c r="M22" s="63"/>
      <c r="N22" s="60" t="s">
        <v>103</v>
      </c>
    </row>
    <row r="23" spans="1:15" x14ac:dyDescent="0.4">
      <c r="A23" s="79">
        <v>1</v>
      </c>
      <c r="B23" s="52"/>
      <c r="C23" s="64"/>
      <c r="D23" s="52"/>
      <c r="E23" s="64"/>
      <c r="F23" s="52"/>
      <c r="G23" s="64"/>
      <c r="H23" s="52"/>
      <c r="I23" s="64"/>
      <c r="J23" s="52"/>
      <c r="K23" s="64"/>
      <c r="L23" s="52"/>
      <c r="M23" s="64"/>
      <c r="N23" s="75">
        <f>ABS(IF(L23=0,IF(J23=0,IF(H23=0,IF(F23=0,IF(D23=0,0,D23-B23),F23-B23),H23-B23),J23-B23),L23-B23))</f>
        <v>0</v>
      </c>
    </row>
    <row r="24" spans="1:15" x14ac:dyDescent="0.4">
      <c r="A24" s="80">
        <v>2</v>
      </c>
      <c r="B24" s="53"/>
      <c r="C24" s="64"/>
      <c r="D24" s="53"/>
      <c r="E24" s="64"/>
      <c r="F24" s="53"/>
      <c r="G24" s="64"/>
      <c r="H24" s="53"/>
      <c r="I24" s="64"/>
      <c r="J24" s="53"/>
      <c r="K24" s="64"/>
      <c r="L24" s="53"/>
      <c r="M24" s="64"/>
      <c r="N24" s="76">
        <f>ABS(IF(L24=0,IF(J24=0,IF(H24=0,IF(F24=0,IF(D24=0,0,D24-B24),F24-B24),H24-B24),J24-B24),L24-B24))</f>
        <v>0</v>
      </c>
    </row>
    <row r="25" spans="1:15" x14ac:dyDescent="0.4">
      <c r="A25" s="81">
        <v>3</v>
      </c>
      <c r="B25" s="54"/>
      <c r="C25" s="64"/>
      <c r="D25" s="54"/>
      <c r="E25" s="64"/>
      <c r="F25" s="54"/>
      <c r="G25" s="64"/>
      <c r="H25" s="54"/>
      <c r="I25" s="64"/>
      <c r="J25" s="54"/>
      <c r="K25" s="64"/>
      <c r="L25" s="54"/>
      <c r="M25" s="64"/>
      <c r="N25" s="76">
        <f>ABS(IF(L25=0,IF(J25=0,IF(H25=0,IF(F25=0,IF(D25=0,0,D25-B25),F25-B25),H25-B25),J25-B25),L25-B25))</f>
        <v>0</v>
      </c>
    </row>
    <row r="26" spans="1:15" ht="12.6" thickBot="1" x14ac:dyDescent="0.45">
      <c r="A26" s="61" t="s">
        <v>108</v>
      </c>
      <c r="B26" s="77">
        <f>SUM(B23:B25)</f>
        <v>0</v>
      </c>
      <c r="C26" s="65"/>
      <c r="D26" s="77">
        <f>SUM(D23:D25)</f>
        <v>0</v>
      </c>
      <c r="E26" s="65"/>
      <c r="F26" s="77">
        <f>SUM(F23:F25)</f>
        <v>0</v>
      </c>
      <c r="G26" s="65"/>
      <c r="H26" s="77">
        <f>SUM(H23:H25)</f>
        <v>0</v>
      </c>
      <c r="I26" s="65"/>
      <c r="J26" s="77">
        <f>SUM(J23:J25)</f>
        <v>0</v>
      </c>
      <c r="K26" s="65"/>
      <c r="L26" s="77">
        <f>SUM(L23:L25)</f>
        <v>0</v>
      </c>
      <c r="M26" s="65"/>
      <c r="N26" s="78">
        <f>SUM(N23:N25)</f>
        <v>0</v>
      </c>
    </row>
    <row r="27" spans="1:15" x14ac:dyDescent="0.4">
      <c r="C27" s="62"/>
    </row>
    <row r="28" spans="1:15" ht="19.8" thickBot="1" x14ac:dyDescent="0.65">
      <c r="A28" s="32" t="s">
        <v>110</v>
      </c>
      <c r="B28" s="66"/>
      <c r="C28" s="66"/>
      <c r="D28" s="74"/>
      <c r="E28" s="66"/>
      <c r="F28" s="66"/>
      <c r="G28" s="66"/>
      <c r="H28" s="66"/>
      <c r="I28" s="66"/>
      <c r="J28" s="55"/>
      <c r="L28" s="109" t="s">
        <v>102</v>
      </c>
      <c r="M28" s="110"/>
      <c r="N28" s="110"/>
      <c r="O28" s="110"/>
    </row>
    <row r="29" spans="1:15" ht="19.5" x14ac:dyDescent="0.6">
      <c r="A29" s="56"/>
      <c r="B29" s="57"/>
      <c r="D29" s="73"/>
      <c r="M29"/>
      <c r="N29"/>
    </row>
    <row r="30" spans="1:15" x14ac:dyDescent="0.4">
      <c r="A30" s="105" t="s">
        <v>114</v>
      </c>
      <c r="B30" s="106"/>
      <c r="C30" s="106"/>
      <c r="D30" s="106"/>
      <c r="E30" s="106"/>
      <c r="F30" s="106"/>
      <c r="G30" s="106"/>
      <c r="H30" s="106"/>
      <c r="I30" s="106"/>
      <c r="J30" s="106"/>
      <c r="K30" s="106"/>
      <c r="L30" s="106"/>
      <c r="M30" s="106"/>
      <c r="N30" s="106"/>
    </row>
    <row r="31" spans="1:15" x14ac:dyDescent="0.4">
      <c r="A31" s="105"/>
      <c r="B31" s="106"/>
      <c r="C31" s="106"/>
      <c r="D31" s="106"/>
      <c r="E31" s="106"/>
      <c r="F31" s="106"/>
      <c r="G31" s="106"/>
      <c r="H31" s="106"/>
      <c r="I31" s="106"/>
      <c r="J31" s="106"/>
      <c r="K31" s="106"/>
      <c r="L31" s="106"/>
      <c r="M31" s="106"/>
      <c r="N31" s="106"/>
    </row>
    <row r="32" spans="1:15" ht="19.8" thickBot="1" x14ac:dyDescent="0.65">
      <c r="A32" s="56"/>
    </row>
    <row r="33" spans="1:15" ht="12.6" thickBot="1" x14ac:dyDescent="0.45">
      <c r="A33" s="68" t="s">
        <v>95</v>
      </c>
      <c r="B33" s="71"/>
      <c r="C33" s="62"/>
      <c r="D33" s="71"/>
      <c r="E33" s="62"/>
      <c r="F33" s="71"/>
      <c r="G33" s="62"/>
      <c r="H33" s="71"/>
      <c r="I33" s="62"/>
      <c r="J33" s="71"/>
      <c r="K33" s="62"/>
      <c r="L33" s="71"/>
      <c r="M33" s="62"/>
    </row>
    <row r="34" spans="1:15" ht="20.7" thickBot="1" x14ac:dyDescent="0.45">
      <c r="A34" s="58"/>
      <c r="B34" s="85" t="s">
        <v>92</v>
      </c>
      <c r="C34" s="69"/>
      <c r="D34" s="85" t="s">
        <v>92</v>
      </c>
      <c r="E34" s="69"/>
      <c r="F34" s="85" t="s">
        <v>92</v>
      </c>
      <c r="G34" s="69"/>
      <c r="H34" s="85" t="s">
        <v>92</v>
      </c>
      <c r="I34" s="69"/>
      <c r="J34" s="85" t="s">
        <v>92</v>
      </c>
      <c r="K34" s="69"/>
      <c r="L34" s="84" t="s">
        <v>92</v>
      </c>
      <c r="M34" s="69"/>
      <c r="N34" s="72" t="s">
        <v>100</v>
      </c>
    </row>
    <row r="35" spans="1:15" ht="12.6" thickBot="1" x14ac:dyDescent="0.45">
      <c r="A35" s="59" t="s">
        <v>104</v>
      </c>
      <c r="B35" s="60" t="s">
        <v>109</v>
      </c>
      <c r="C35" s="63"/>
      <c r="D35" s="60" t="s">
        <v>109</v>
      </c>
      <c r="E35" s="63"/>
      <c r="F35" s="60" t="s">
        <v>109</v>
      </c>
      <c r="G35" s="63"/>
      <c r="H35" s="60" t="s">
        <v>109</v>
      </c>
      <c r="I35" s="63"/>
      <c r="J35" s="60" t="s">
        <v>109</v>
      </c>
      <c r="K35" s="63"/>
      <c r="L35" s="60" t="s">
        <v>109</v>
      </c>
      <c r="M35" s="63"/>
      <c r="N35" s="60" t="s">
        <v>109</v>
      </c>
    </row>
    <row r="36" spans="1:15" x14ac:dyDescent="0.4">
      <c r="A36" s="79">
        <v>1</v>
      </c>
      <c r="B36" s="52"/>
      <c r="C36" s="64"/>
      <c r="D36" s="52"/>
      <c r="E36" s="64"/>
      <c r="F36" s="52"/>
      <c r="G36" s="64"/>
      <c r="H36" s="52"/>
      <c r="I36" s="64"/>
      <c r="J36" s="52"/>
      <c r="K36" s="64"/>
      <c r="L36" s="52"/>
      <c r="M36" s="64"/>
      <c r="N36" s="75">
        <f>ABS(IF(L36=0,IF(J36=0,IF(H36=0,IF(F36=0,IF(D36=0,0,D36-B36),F36-B36),H36-B36),J36-B36),L36-B36))</f>
        <v>0</v>
      </c>
    </row>
    <row r="37" spans="1:15" x14ac:dyDescent="0.4">
      <c r="A37" s="80">
        <v>2</v>
      </c>
      <c r="B37" s="53"/>
      <c r="C37" s="64"/>
      <c r="D37" s="53"/>
      <c r="E37" s="64"/>
      <c r="F37" s="53"/>
      <c r="G37" s="64"/>
      <c r="H37" s="53"/>
      <c r="I37" s="64"/>
      <c r="J37" s="53"/>
      <c r="K37" s="64"/>
      <c r="L37" s="53"/>
      <c r="M37" s="64"/>
      <c r="N37" s="76">
        <f>ABS(IF(L37=0,IF(J37=0,IF(H37=0,IF(F37=0,IF(D37=0,0,D37-B37),F37-B37),H37-B37),J37-B37),L37-B37))</f>
        <v>0</v>
      </c>
    </row>
    <row r="38" spans="1:15" x14ac:dyDescent="0.4">
      <c r="A38" s="81">
        <v>3</v>
      </c>
      <c r="B38" s="54"/>
      <c r="C38" s="64"/>
      <c r="D38" s="54"/>
      <c r="E38" s="64"/>
      <c r="F38" s="54"/>
      <c r="G38" s="64"/>
      <c r="H38" s="54"/>
      <c r="I38" s="64"/>
      <c r="J38" s="54"/>
      <c r="K38" s="64"/>
      <c r="L38" s="54"/>
      <c r="M38" s="64"/>
      <c r="N38" s="76">
        <f>ABS(IF(L38=0,IF(J38=0,IF(H38=0,IF(F38=0,IF(D38=0,0,D38-B38),F38-B38),H38-B38),J38-B38),L38-B38))</f>
        <v>0</v>
      </c>
    </row>
    <row r="39" spans="1:15" ht="12.6" thickBot="1" x14ac:dyDescent="0.45">
      <c r="A39" s="61" t="s">
        <v>108</v>
      </c>
      <c r="B39" s="77">
        <f>SUM(B36:B38)</f>
        <v>0</v>
      </c>
      <c r="C39" s="65"/>
      <c r="D39" s="77">
        <f>SUM(D36:D38)</f>
        <v>0</v>
      </c>
      <c r="E39" s="65"/>
      <c r="F39" s="77">
        <f>SUM(F36:F38)</f>
        <v>0</v>
      </c>
      <c r="G39" s="65"/>
      <c r="H39" s="77">
        <f>SUM(H36:H38)</f>
        <v>0</v>
      </c>
      <c r="I39" s="65"/>
      <c r="J39" s="77">
        <f>SUM(J36:J38)</f>
        <v>0</v>
      </c>
      <c r="K39" s="65"/>
      <c r="L39" s="77">
        <f>SUM(L36:L38)</f>
        <v>0</v>
      </c>
      <c r="M39" s="65"/>
      <c r="N39" s="78">
        <f>SUM(N36:N38)</f>
        <v>0</v>
      </c>
    </row>
    <row r="41" spans="1:15" ht="19.8" thickBot="1" x14ac:dyDescent="0.65">
      <c r="A41" s="32" t="s">
        <v>115</v>
      </c>
      <c r="B41" s="66"/>
      <c r="C41" s="66"/>
      <c r="D41" s="74"/>
      <c r="E41" s="66"/>
      <c r="F41" s="66"/>
      <c r="G41" s="66"/>
      <c r="H41" s="66"/>
      <c r="I41" s="66"/>
      <c r="J41" s="55"/>
      <c r="L41" s="109" t="s">
        <v>102</v>
      </c>
      <c r="M41" s="110"/>
      <c r="N41" s="110"/>
      <c r="O41" s="110"/>
    </row>
    <row r="42" spans="1:15" ht="19.5" x14ac:dyDescent="0.6">
      <c r="A42" s="56"/>
      <c r="B42" s="57"/>
      <c r="D42" s="73"/>
      <c r="M42"/>
      <c r="N42"/>
    </row>
    <row r="43" spans="1:15" x14ac:dyDescent="0.4">
      <c r="A43" s="105" t="s">
        <v>116</v>
      </c>
      <c r="B43" s="106"/>
      <c r="C43" s="106"/>
      <c r="D43" s="106"/>
      <c r="E43" s="106"/>
      <c r="F43" s="106"/>
      <c r="G43" s="106"/>
      <c r="H43" s="106"/>
      <c r="I43" s="106"/>
      <c r="J43" s="106"/>
      <c r="K43" s="106"/>
      <c r="L43" s="106"/>
      <c r="M43" s="106"/>
      <c r="N43" s="106"/>
    </row>
    <row r="44" spans="1:15" x14ac:dyDescent="0.4">
      <c r="A44" s="105"/>
      <c r="B44" s="106"/>
      <c r="C44" s="106"/>
      <c r="D44" s="106"/>
      <c r="E44" s="106"/>
      <c r="F44" s="106"/>
      <c r="G44" s="106"/>
      <c r="H44" s="106"/>
      <c r="I44" s="106"/>
      <c r="J44" s="106"/>
      <c r="K44" s="106"/>
      <c r="L44" s="106"/>
      <c r="M44" s="106"/>
      <c r="N44" s="106"/>
    </row>
    <row r="45" spans="1:15" ht="19.8" thickBot="1" x14ac:dyDescent="0.65">
      <c r="A45" s="56"/>
    </row>
    <row r="46" spans="1:15" ht="12.6" thickBot="1" x14ac:dyDescent="0.45">
      <c r="A46" s="68" t="s">
        <v>95</v>
      </c>
      <c r="B46" s="71"/>
      <c r="C46" s="62"/>
      <c r="D46" s="71"/>
      <c r="E46" s="62"/>
      <c r="F46" s="71"/>
      <c r="G46" s="62"/>
      <c r="H46" s="71"/>
      <c r="I46" s="62"/>
      <c r="J46" s="71"/>
      <c r="K46" s="62"/>
      <c r="L46" s="71"/>
      <c r="M46" s="62"/>
    </row>
    <row r="47" spans="1:15" ht="20.7" thickBot="1" x14ac:dyDescent="0.45">
      <c r="A47" s="58"/>
      <c r="B47" s="85" t="s">
        <v>92</v>
      </c>
      <c r="C47" s="69"/>
      <c r="D47" s="85" t="s">
        <v>92</v>
      </c>
      <c r="E47" s="69"/>
      <c r="F47" s="85" t="s">
        <v>92</v>
      </c>
      <c r="G47" s="69"/>
      <c r="H47" s="85" t="s">
        <v>92</v>
      </c>
      <c r="I47" s="69"/>
      <c r="J47" s="85" t="s">
        <v>92</v>
      </c>
      <c r="K47" s="69"/>
      <c r="L47" s="84" t="s">
        <v>92</v>
      </c>
      <c r="M47" s="69"/>
      <c r="N47" s="72" t="s">
        <v>100</v>
      </c>
    </row>
    <row r="48" spans="1:15" ht="12.6" thickBot="1" x14ac:dyDescent="0.45">
      <c r="A48" s="59" t="s">
        <v>104</v>
      </c>
      <c r="B48" s="60" t="s">
        <v>109</v>
      </c>
      <c r="C48" s="63"/>
      <c r="D48" s="60" t="s">
        <v>109</v>
      </c>
      <c r="E48" s="63"/>
      <c r="F48" s="60" t="s">
        <v>109</v>
      </c>
      <c r="G48" s="63"/>
      <c r="H48" s="60" t="s">
        <v>109</v>
      </c>
      <c r="I48" s="63"/>
      <c r="J48" s="60" t="s">
        <v>109</v>
      </c>
      <c r="K48" s="63"/>
      <c r="L48" s="60" t="s">
        <v>109</v>
      </c>
      <c r="M48" s="63"/>
      <c r="N48" s="60" t="s">
        <v>109</v>
      </c>
    </row>
    <row r="49" spans="1:15" x14ac:dyDescent="0.4">
      <c r="A49" s="79">
        <v>1</v>
      </c>
      <c r="B49" s="52"/>
      <c r="C49" s="64"/>
      <c r="D49" s="52"/>
      <c r="E49" s="64"/>
      <c r="F49" s="52"/>
      <c r="G49" s="64"/>
      <c r="H49" s="52"/>
      <c r="I49" s="64"/>
      <c r="J49" s="52"/>
      <c r="K49" s="64"/>
      <c r="L49" s="52"/>
      <c r="M49" s="64"/>
      <c r="N49" s="75">
        <f>ABS(IF(L49=0,IF(J49=0,IF(H49=0,IF(F49=0,IF(D49=0,0,D49-B49),F49-B49),H49-B49),J49-B49),L49-B49))</f>
        <v>0</v>
      </c>
    </row>
    <row r="50" spans="1:15" x14ac:dyDescent="0.4">
      <c r="A50" s="80">
        <v>2</v>
      </c>
      <c r="B50" s="53"/>
      <c r="C50" s="64"/>
      <c r="D50" s="53"/>
      <c r="E50" s="64"/>
      <c r="F50" s="53"/>
      <c r="G50" s="64"/>
      <c r="H50" s="53"/>
      <c r="I50" s="64"/>
      <c r="J50" s="53"/>
      <c r="K50" s="64"/>
      <c r="L50" s="53"/>
      <c r="M50" s="64"/>
      <c r="N50" s="76">
        <f>ABS(IF(L50=0,IF(J50=0,IF(H50=0,IF(F50=0,IF(D50=0,0,D50-B50),F50-B50),H50-B50),J50-B50),L50-B50))</f>
        <v>0</v>
      </c>
    </row>
    <row r="51" spans="1:15" x14ac:dyDescent="0.4">
      <c r="A51" s="81">
        <v>3</v>
      </c>
      <c r="B51" s="54"/>
      <c r="C51" s="64"/>
      <c r="D51" s="54"/>
      <c r="E51" s="64"/>
      <c r="F51" s="54"/>
      <c r="G51" s="64"/>
      <c r="H51" s="54"/>
      <c r="I51" s="64"/>
      <c r="J51" s="54"/>
      <c r="K51" s="64"/>
      <c r="L51" s="54"/>
      <c r="M51" s="64"/>
      <c r="N51" s="76">
        <f>ABS(IF(L51=0,IF(J51=0,IF(H51=0,IF(F51=0,IF(D51=0,0,D51-B51),F51-B51),H51-B51),J51-B51),L51-B51))</f>
        <v>0</v>
      </c>
    </row>
    <row r="52" spans="1:15" ht="12.6" thickBot="1" x14ac:dyDescent="0.45">
      <c r="A52" s="61" t="s">
        <v>108</v>
      </c>
      <c r="B52" s="77">
        <f>SUM(B49:B51)</f>
        <v>0</v>
      </c>
      <c r="C52" s="65"/>
      <c r="D52" s="77">
        <f>SUM(D49:D51)</f>
        <v>0</v>
      </c>
      <c r="E52" s="65"/>
      <c r="F52" s="77">
        <f>SUM(F49:F51)</f>
        <v>0</v>
      </c>
      <c r="G52" s="65"/>
      <c r="H52" s="77">
        <f>SUM(H49:H51)</f>
        <v>0</v>
      </c>
      <c r="I52" s="65"/>
      <c r="J52" s="77">
        <f>SUM(J49:J51)</f>
        <v>0</v>
      </c>
      <c r="K52" s="65"/>
      <c r="L52" s="77">
        <f>SUM(L49:L51)</f>
        <v>0</v>
      </c>
      <c r="M52" s="65"/>
      <c r="N52" s="78">
        <f>SUM(N49:N51)</f>
        <v>0</v>
      </c>
    </row>
    <row r="54" spans="1:15" ht="19.8" thickBot="1" x14ac:dyDescent="0.65">
      <c r="A54" s="32" t="s">
        <v>111</v>
      </c>
      <c r="B54" s="66"/>
      <c r="C54" s="66"/>
      <c r="D54" s="74"/>
      <c r="E54" s="66"/>
      <c r="F54" s="66"/>
      <c r="G54" s="66"/>
      <c r="H54" s="66"/>
      <c r="I54" s="66"/>
      <c r="J54" s="55"/>
      <c r="L54" s="109" t="s">
        <v>102</v>
      </c>
      <c r="M54" s="110"/>
      <c r="N54" s="110"/>
      <c r="O54" s="110"/>
    </row>
    <row r="55" spans="1:15" ht="12.75" customHeight="1" x14ac:dyDescent="0.6">
      <c r="A55" s="56"/>
      <c r="B55" s="57"/>
      <c r="D55" s="73"/>
      <c r="M55"/>
      <c r="N55"/>
    </row>
    <row r="56" spans="1:15" ht="12.75" customHeight="1" x14ac:dyDescent="0.4">
      <c r="A56" s="105" t="s">
        <v>117</v>
      </c>
      <c r="B56" s="106"/>
      <c r="C56" s="106"/>
      <c r="D56" s="106"/>
      <c r="E56" s="106"/>
      <c r="F56" s="106"/>
      <c r="G56" s="106"/>
      <c r="H56" s="106"/>
      <c r="I56" s="106"/>
      <c r="J56" s="106"/>
      <c r="K56" s="106"/>
      <c r="L56" s="106"/>
      <c r="M56" s="106"/>
      <c r="N56" s="106"/>
    </row>
    <row r="57" spans="1:15" x14ac:dyDescent="0.4">
      <c r="A57" s="105"/>
      <c r="B57" s="106"/>
      <c r="C57" s="106"/>
      <c r="D57" s="106"/>
      <c r="E57" s="106"/>
      <c r="F57" s="106"/>
      <c r="G57" s="106"/>
      <c r="H57" s="106"/>
      <c r="I57" s="106"/>
      <c r="J57" s="106"/>
      <c r="K57" s="106"/>
      <c r="L57" s="106"/>
      <c r="M57" s="106"/>
      <c r="N57" s="106"/>
    </row>
    <row r="58" spans="1:15" ht="19.8" thickBot="1" x14ac:dyDescent="0.65">
      <c r="A58" s="56"/>
    </row>
    <row r="59" spans="1:15" ht="12.6" thickBot="1" x14ac:dyDescent="0.45">
      <c r="A59" s="68" t="s">
        <v>95</v>
      </c>
      <c r="B59" s="71"/>
      <c r="C59" s="62"/>
      <c r="D59" s="71"/>
      <c r="E59" s="62"/>
      <c r="F59" s="71"/>
      <c r="G59" s="62"/>
      <c r="H59" s="71"/>
      <c r="I59" s="62"/>
      <c r="J59" s="71"/>
      <c r="K59" s="83"/>
      <c r="L59" s="71"/>
      <c r="M59" s="62"/>
    </row>
    <row r="60" spans="1:15" ht="20.7" thickBot="1" x14ac:dyDescent="0.45">
      <c r="A60" s="58"/>
      <c r="B60" s="85" t="s">
        <v>92</v>
      </c>
      <c r="C60" s="69"/>
      <c r="D60" s="85" t="s">
        <v>92</v>
      </c>
      <c r="E60" s="69"/>
      <c r="F60" s="85" t="s">
        <v>92</v>
      </c>
      <c r="G60" s="69"/>
      <c r="H60" s="85" t="s">
        <v>92</v>
      </c>
      <c r="I60" s="69"/>
      <c r="J60" s="85" t="s">
        <v>92</v>
      </c>
      <c r="K60" s="69"/>
      <c r="L60" s="84" t="s">
        <v>92</v>
      </c>
      <c r="M60" s="69"/>
      <c r="N60" s="72" t="s">
        <v>100</v>
      </c>
    </row>
    <row r="61" spans="1:15" ht="12.6" thickBot="1" x14ac:dyDescent="0.45">
      <c r="A61" s="59" t="s">
        <v>104</v>
      </c>
      <c r="B61" s="60" t="s">
        <v>112</v>
      </c>
      <c r="C61" s="63"/>
      <c r="D61" s="60" t="s">
        <v>112</v>
      </c>
      <c r="E61" s="63"/>
      <c r="F61" s="60" t="s">
        <v>112</v>
      </c>
      <c r="G61" s="63"/>
      <c r="H61" s="60" t="s">
        <v>112</v>
      </c>
      <c r="I61" s="63"/>
      <c r="J61" s="60" t="s">
        <v>112</v>
      </c>
      <c r="K61" s="63"/>
      <c r="L61" s="60" t="s">
        <v>112</v>
      </c>
      <c r="M61" s="63"/>
      <c r="N61" s="60" t="s">
        <v>112</v>
      </c>
    </row>
    <row r="62" spans="1:15" x14ac:dyDescent="0.4">
      <c r="A62" s="79">
        <v>1</v>
      </c>
      <c r="B62" s="52"/>
      <c r="C62" s="64"/>
      <c r="D62" s="52"/>
      <c r="E62" s="64"/>
      <c r="F62" s="52"/>
      <c r="G62" s="64"/>
      <c r="H62" s="52"/>
      <c r="I62" s="64"/>
      <c r="J62" s="52"/>
      <c r="K62" s="64"/>
      <c r="L62" s="52"/>
      <c r="M62" s="64"/>
      <c r="N62" s="75">
        <f>ABS(IF(L62=0,IF(J62=0,IF(H62=0,IF(F62=0,IF(D62=0,0,D62-B62),F62-B62),H62-B62),J62-B62),L62-B62))</f>
        <v>0</v>
      </c>
    </row>
    <row r="63" spans="1:15" x14ac:dyDescent="0.4">
      <c r="A63" s="80">
        <v>2</v>
      </c>
      <c r="B63" s="53"/>
      <c r="C63" s="64"/>
      <c r="D63" s="53"/>
      <c r="E63" s="64"/>
      <c r="F63" s="53"/>
      <c r="G63" s="64"/>
      <c r="H63" s="53"/>
      <c r="I63" s="64"/>
      <c r="J63" s="53"/>
      <c r="K63" s="64"/>
      <c r="L63" s="53"/>
      <c r="M63" s="64"/>
      <c r="N63" s="76">
        <f>ABS(IF(L63=0,IF(J63=0,IF(H63=0,IF(F63=0,IF(D63=0,0,D63-B63),F63-B63),H63-B63),J63-B63),L63-B63))</f>
        <v>0</v>
      </c>
    </row>
    <row r="64" spans="1:15" x14ac:dyDescent="0.4">
      <c r="A64" s="81">
        <v>3</v>
      </c>
      <c r="B64" s="54"/>
      <c r="C64" s="64"/>
      <c r="D64" s="54"/>
      <c r="E64" s="64"/>
      <c r="F64" s="54"/>
      <c r="G64" s="64"/>
      <c r="H64" s="54"/>
      <c r="I64" s="64"/>
      <c r="J64" s="54"/>
      <c r="K64" s="64"/>
      <c r="L64" s="54"/>
      <c r="M64" s="64"/>
      <c r="N64" s="76">
        <f>ABS(IF(L64=0,IF(J64=0,IF(H64=0,IF(F64=0,IF(D64=0,0,D64-B64),F64-B64),H64-B64),J64-B64),L64-B64))</f>
        <v>0</v>
      </c>
    </row>
    <row r="65" spans="1:15" ht="12.6" thickBot="1" x14ac:dyDescent="0.45">
      <c r="A65" s="61" t="s">
        <v>108</v>
      </c>
      <c r="B65" s="77">
        <f>SUM(B62:B64)</f>
        <v>0</v>
      </c>
      <c r="C65" s="65"/>
      <c r="D65" s="77">
        <f>SUM(D62:D64)</f>
        <v>0</v>
      </c>
      <c r="E65" s="65"/>
      <c r="F65" s="77">
        <f>SUM(F62:F64)</f>
        <v>0</v>
      </c>
      <c r="G65" s="65"/>
      <c r="H65" s="77">
        <f>SUM(H62:H64)</f>
        <v>0</v>
      </c>
      <c r="I65" s="65"/>
      <c r="J65" s="77">
        <f>SUM(J62:J64)</f>
        <v>0</v>
      </c>
      <c r="K65" s="65"/>
      <c r="L65" s="77">
        <f>SUM(L62:L64)</f>
        <v>0</v>
      </c>
      <c r="M65" s="65"/>
      <c r="N65" s="78">
        <f>SUM(N62:N64)</f>
        <v>0</v>
      </c>
    </row>
    <row r="75" spans="1:15" ht="19.8" thickBot="1" x14ac:dyDescent="0.65">
      <c r="A75" s="32" t="s">
        <v>118</v>
      </c>
      <c r="B75" s="66"/>
      <c r="C75" s="66"/>
      <c r="D75" s="74"/>
      <c r="E75" s="66"/>
      <c r="F75" s="66"/>
      <c r="G75" s="66"/>
      <c r="H75" s="66"/>
      <c r="I75" s="66"/>
      <c r="J75" s="55"/>
      <c r="L75" s="109" t="s">
        <v>102</v>
      </c>
      <c r="M75" s="110"/>
      <c r="N75" s="110"/>
      <c r="O75" s="110"/>
    </row>
    <row r="76" spans="1:15" ht="19.5" x14ac:dyDescent="0.6">
      <c r="A76" s="56"/>
      <c r="B76" s="57"/>
      <c r="D76" s="73"/>
      <c r="M76"/>
      <c r="N76"/>
    </row>
    <row r="77" spans="1:15" ht="12.75" customHeight="1" x14ac:dyDescent="0.4">
      <c r="A77" s="105" t="s">
        <v>119</v>
      </c>
      <c r="B77" s="106"/>
      <c r="C77" s="106"/>
      <c r="D77" s="106"/>
      <c r="E77" s="106"/>
      <c r="F77" s="106"/>
      <c r="G77" s="106"/>
      <c r="H77" s="106"/>
      <c r="I77" s="106"/>
      <c r="J77" s="106"/>
      <c r="K77" s="106"/>
      <c r="L77" s="106"/>
      <c r="M77" s="106"/>
      <c r="N77" s="106"/>
    </row>
    <row r="78" spans="1:15" x14ac:dyDescent="0.4">
      <c r="A78" s="105"/>
      <c r="B78" s="106"/>
      <c r="C78" s="106"/>
      <c r="D78" s="106"/>
      <c r="E78" s="106"/>
      <c r="F78" s="106"/>
      <c r="G78" s="106"/>
      <c r="H78" s="106"/>
      <c r="I78" s="106"/>
      <c r="J78" s="106"/>
      <c r="K78" s="106"/>
      <c r="L78" s="106"/>
      <c r="M78" s="106"/>
      <c r="N78" s="106"/>
    </row>
    <row r="79" spans="1:15" ht="19.8" thickBot="1" x14ac:dyDescent="0.65">
      <c r="A79" s="56"/>
    </row>
    <row r="80" spans="1:15" ht="12.6" thickBot="1" x14ac:dyDescent="0.45">
      <c r="A80" s="68" t="s">
        <v>95</v>
      </c>
      <c r="B80" s="71"/>
      <c r="C80" s="62"/>
      <c r="D80" s="71"/>
      <c r="E80" s="62"/>
      <c r="F80" s="71"/>
      <c r="G80" s="62"/>
      <c r="H80" s="71"/>
      <c r="I80" s="62"/>
      <c r="J80" s="71"/>
      <c r="K80" s="62"/>
      <c r="L80" s="71"/>
      <c r="M80" s="62"/>
    </row>
    <row r="81" spans="1:15" ht="20.7" thickBot="1" x14ac:dyDescent="0.45">
      <c r="A81" s="58"/>
      <c r="B81" s="85" t="s">
        <v>92</v>
      </c>
      <c r="C81" s="69"/>
      <c r="D81" s="85" t="s">
        <v>92</v>
      </c>
      <c r="E81" s="69"/>
      <c r="F81" s="85" t="s">
        <v>92</v>
      </c>
      <c r="G81" s="69"/>
      <c r="H81" s="85" t="s">
        <v>92</v>
      </c>
      <c r="I81" s="69"/>
      <c r="J81" s="85" t="s">
        <v>92</v>
      </c>
      <c r="K81" s="69"/>
      <c r="L81" s="84" t="s">
        <v>92</v>
      </c>
      <c r="M81" s="69"/>
      <c r="N81" s="72" t="s">
        <v>100</v>
      </c>
    </row>
    <row r="82" spans="1:15" ht="12.6" thickBot="1" x14ac:dyDescent="0.45">
      <c r="A82" s="59" t="s">
        <v>104</v>
      </c>
      <c r="B82" s="60" t="s">
        <v>120</v>
      </c>
      <c r="C82" s="63"/>
      <c r="D82" s="60" t="s">
        <v>120</v>
      </c>
      <c r="E82" s="63"/>
      <c r="F82" s="60" t="s">
        <v>120</v>
      </c>
      <c r="G82" s="63"/>
      <c r="H82" s="60" t="s">
        <v>120</v>
      </c>
      <c r="I82" s="63"/>
      <c r="J82" s="60" t="s">
        <v>120</v>
      </c>
      <c r="K82" s="63"/>
      <c r="L82" s="60" t="s">
        <v>120</v>
      </c>
      <c r="M82" s="63"/>
      <c r="N82" s="60" t="s">
        <v>120</v>
      </c>
    </row>
    <row r="83" spans="1:15" x14ac:dyDescent="0.4">
      <c r="A83" s="79">
        <v>1</v>
      </c>
      <c r="B83" s="52"/>
      <c r="C83" s="64"/>
      <c r="D83" s="52"/>
      <c r="E83" s="64"/>
      <c r="F83" s="52"/>
      <c r="G83" s="64"/>
      <c r="H83" s="52"/>
      <c r="I83" s="64"/>
      <c r="J83" s="52"/>
      <c r="K83" s="64"/>
      <c r="L83" s="52"/>
      <c r="M83" s="64"/>
      <c r="N83" s="75">
        <f>ABS(IF(L83=0,IF(J83=0,IF(H83=0,IF(F83=0,IF(D83=0,0,D83-B83),F83-B83),H83-B83),J83-B83),L83-B83))</f>
        <v>0</v>
      </c>
    </row>
    <row r="84" spans="1:15" x14ac:dyDescent="0.4">
      <c r="A84" s="80">
        <v>2</v>
      </c>
      <c r="B84" s="53"/>
      <c r="C84" s="64"/>
      <c r="D84" s="53"/>
      <c r="E84" s="64"/>
      <c r="F84" s="53"/>
      <c r="G84" s="64"/>
      <c r="H84" s="53"/>
      <c r="I84" s="64"/>
      <c r="J84" s="53"/>
      <c r="K84" s="64"/>
      <c r="L84" s="53"/>
      <c r="M84" s="64"/>
      <c r="N84" s="76">
        <f>ABS(IF(L84=0,IF(J84=0,IF(H84=0,IF(F84=0,IF(D84=0,0,D84-B84),F84-B84),H84-B84),J84-B84),L84-B84))</f>
        <v>0</v>
      </c>
    </row>
    <row r="85" spans="1:15" x14ac:dyDescent="0.4">
      <c r="A85" s="81">
        <v>3</v>
      </c>
      <c r="B85" s="54"/>
      <c r="C85" s="64"/>
      <c r="D85" s="54"/>
      <c r="E85" s="64"/>
      <c r="F85" s="54"/>
      <c r="G85" s="64"/>
      <c r="H85" s="54"/>
      <c r="I85" s="64"/>
      <c r="J85" s="54"/>
      <c r="K85" s="64"/>
      <c r="L85" s="54"/>
      <c r="M85" s="64"/>
      <c r="N85" s="76">
        <f>ABS(IF(L85=0,IF(J85=0,IF(H85=0,IF(F85=0,IF(D85=0,0,D85-B85),F85-B85),H85-B85),J85-B85),L85-B85))</f>
        <v>0</v>
      </c>
    </row>
    <row r="86" spans="1:15" ht="12.6" thickBot="1" x14ac:dyDescent="0.45">
      <c r="A86" s="61" t="s">
        <v>108</v>
      </c>
      <c r="B86" s="77">
        <f>SUM(B83:B85)</f>
        <v>0</v>
      </c>
      <c r="C86" s="65"/>
      <c r="D86" s="77">
        <f>SUM(D83:D85)</f>
        <v>0</v>
      </c>
      <c r="E86" s="65"/>
      <c r="F86" s="77">
        <f>SUM(F83:F85)</f>
        <v>0</v>
      </c>
      <c r="G86" s="65"/>
      <c r="H86" s="77">
        <f>SUM(H83:H85)</f>
        <v>0</v>
      </c>
      <c r="I86" s="65"/>
      <c r="J86" s="77">
        <f>SUM(J83:J85)</f>
        <v>0</v>
      </c>
      <c r="K86" s="65"/>
      <c r="L86" s="77">
        <f>SUM(L83:L85)</f>
        <v>0</v>
      </c>
      <c r="M86" s="65"/>
      <c r="N86" s="78">
        <f>SUM(N83:N85)</f>
        <v>0</v>
      </c>
    </row>
    <row r="88" spans="1:15" ht="19.8" thickBot="1" x14ac:dyDescent="0.65">
      <c r="A88" s="32" t="s">
        <v>121</v>
      </c>
      <c r="B88" s="66"/>
      <c r="C88" s="66"/>
      <c r="D88" s="74"/>
      <c r="E88" s="66"/>
      <c r="F88" s="66"/>
      <c r="G88" s="66"/>
      <c r="H88" s="66"/>
      <c r="I88" s="66"/>
      <c r="J88" s="55"/>
      <c r="L88" s="109" t="s">
        <v>102</v>
      </c>
      <c r="M88" s="110"/>
      <c r="N88" s="110"/>
      <c r="O88" s="110"/>
    </row>
    <row r="89" spans="1:15" ht="12.75" customHeight="1" x14ac:dyDescent="0.6">
      <c r="A89" s="56"/>
      <c r="B89" s="57"/>
      <c r="D89" s="73"/>
      <c r="M89"/>
      <c r="N89"/>
    </row>
    <row r="90" spans="1:15" ht="12.75" customHeight="1" x14ac:dyDescent="0.4">
      <c r="A90" s="105" t="s">
        <v>122</v>
      </c>
      <c r="B90" s="106"/>
      <c r="C90" s="106"/>
      <c r="D90" s="106"/>
      <c r="E90" s="106"/>
      <c r="F90" s="106"/>
      <c r="G90" s="106"/>
      <c r="H90" s="106"/>
      <c r="I90" s="106"/>
      <c r="J90" s="106"/>
      <c r="K90" s="106"/>
      <c r="L90" s="106"/>
      <c r="M90" s="106"/>
      <c r="N90" s="106"/>
      <c r="O90" s="114"/>
    </row>
    <row r="91" spans="1:15" x14ac:dyDescent="0.4">
      <c r="A91" s="105"/>
      <c r="B91" s="106"/>
      <c r="C91" s="106"/>
      <c r="D91" s="106"/>
      <c r="E91" s="106"/>
      <c r="F91" s="106"/>
      <c r="G91" s="106"/>
      <c r="H91" s="106"/>
      <c r="I91" s="106"/>
      <c r="J91" s="106"/>
      <c r="K91" s="106"/>
      <c r="L91" s="106"/>
      <c r="M91" s="106"/>
      <c r="N91" s="106"/>
      <c r="O91" s="114"/>
    </row>
    <row r="92" spans="1:15" ht="19.8" thickBot="1" x14ac:dyDescent="0.65">
      <c r="A92" s="56"/>
    </row>
    <row r="93" spans="1:15" ht="12.6" thickBot="1" x14ac:dyDescent="0.45">
      <c r="A93" s="68" t="s">
        <v>95</v>
      </c>
      <c r="B93" s="71"/>
      <c r="C93" s="62"/>
      <c r="D93" s="71"/>
      <c r="E93" s="62"/>
      <c r="F93" s="71"/>
      <c r="G93" s="62"/>
      <c r="H93" s="71"/>
      <c r="I93" s="62"/>
      <c r="J93" s="71"/>
      <c r="K93" s="62"/>
      <c r="L93" s="71"/>
      <c r="M93" s="62"/>
    </row>
    <row r="94" spans="1:15" ht="20.7" thickBot="1" x14ac:dyDescent="0.45">
      <c r="A94" s="58"/>
      <c r="B94" s="85" t="s">
        <v>92</v>
      </c>
      <c r="C94" s="69"/>
      <c r="D94" s="85" t="s">
        <v>92</v>
      </c>
      <c r="E94" s="69"/>
      <c r="F94" s="85" t="s">
        <v>92</v>
      </c>
      <c r="G94" s="69"/>
      <c r="H94" s="85" t="s">
        <v>92</v>
      </c>
      <c r="I94" s="69"/>
      <c r="J94" s="85" t="s">
        <v>92</v>
      </c>
      <c r="K94" s="69"/>
      <c r="L94" s="84" t="s">
        <v>92</v>
      </c>
      <c r="M94" s="69"/>
      <c r="N94" s="72" t="s">
        <v>100</v>
      </c>
    </row>
    <row r="95" spans="1:15" ht="12.6" thickBot="1" x14ac:dyDescent="0.45">
      <c r="A95" s="59" t="s">
        <v>104</v>
      </c>
      <c r="B95" s="60" t="s">
        <v>123</v>
      </c>
      <c r="C95" s="63"/>
      <c r="D95" s="60" t="s">
        <v>123</v>
      </c>
      <c r="E95" s="63"/>
      <c r="F95" s="60" t="s">
        <v>123</v>
      </c>
      <c r="G95" s="63"/>
      <c r="H95" s="60" t="s">
        <v>123</v>
      </c>
      <c r="I95" s="63"/>
      <c r="J95" s="60" t="s">
        <v>123</v>
      </c>
      <c r="K95" s="63"/>
      <c r="L95" s="60" t="s">
        <v>123</v>
      </c>
      <c r="M95" s="63"/>
      <c r="N95" s="60" t="s">
        <v>123</v>
      </c>
    </row>
    <row r="96" spans="1:15" x14ac:dyDescent="0.4">
      <c r="A96" s="79">
        <v>1</v>
      </c>
      <c r="B96" s="52"/>
      <c r="C96" s="64"/>
      <c r="D96" s="52"/>
      <c r="E96" s="64"/>
      <c r="F96" s="52"/>
      <c r="G96" s="64"/>
      <c r="H96" s="52"/>
      <c r="I96" s="64"/>
      <c r="J96" s="52"/>
      <c r="K96" s="64"/>
      <c r="L96" s="52"/>
      <c r="M96" s="64"/>
      <c r="N96" s="75">
        <f>ABS(IF(L96=0,IF(J96=0,IF(H96=0,IF(F96=0,IF(D96=0,0,D96-B96),F96-B96),H96-B96),J96-B96),L96-B96))</f>
        <v>0</v>
      </c>
    </row>
    <row r="97" spans="1:15" x14ac:dyDescent="0.4">
      <c r="A97" s="80">
        <v>2</v>
      </c>
      <c r="B97" s="53"/>
      <c r="C97" s="64"/>
      <c r="D97" s="53"/>
      <c r="E97" s="64"/>
      <c r="F97" s="53"/>
      <c r="G97" s="64"/>
      <c r="H97" s="53"/>
      <c r="I97" s="64"/>
      <c r="J97" s="53"/>
      <c r="K97" s="64"/>
      <c r="L97" s="53"/>
      <c r="M97" s="64"/>
      <c r="N97" s="76">
        <f>ABS(IF(L97=0,IF(J97=0,IF(H97=0,IF(F97=0,IF(D97=0,0,D97-B97),F97-B97),H97-B97),J97-B97),L97-B97))</f>
        <v>0</v>
      </c>
    </row>
    <row r="98" spans="1:15" x14ac:dyDescent="0.4">
      <c r="A98" s="81">
        <v>3</v>
      </c>
      <c r="B98" s="54"/>
      <c r="C98" s="64"/>
      <c r="D98" s="54"/>
      <c r="E98" s="64"/>
      <c r="F98" s="54"/>
      <c r="G98" s="64"/>
      <c r="H98" s="54"/>
      <c r="I98" s="64"/>
      <c r="J98" s="54"/>
      <c r="K98" s="64"/>
      <c r="L98" s="54"/>
      <c r="M98" s="64"/>
      <c r="N98" s="76">
        <f>ABS(IF(L98=0,IF(J98=0,IF(H98=0,IF(F98=0,IF(D98=0,0,D98-B98),F98-B98),H98-B98),J98-B98),L98-B98))</f>
        <v>0</v>
      </c>
    </row>
    <row r="99" spans="1:15" ht="12.6" thickBot="1" x14ac:dyDescent="0.45">
      <c r="A99" s="61" t="s">
        <v>108</v>
      </c>
      <c r="B99" s="77">
        <f>SUM(B96:B98)</f>
        <v>0</v>
      </c>
      <c r="C99" s="65"/>
      <c r="D99" s="77">
        <f>SUM(D96:D98)</f>
        <v>0</v>
      </c>
      <c r="E99" s="65"/>
      <c r="F99" s="77">
        <f>SUM(F96:F98)</f>
        <v>0</v>
      </c>
      <c r="G99" s="65"/>
      <c r="H99" s="77">
        <f>SUM(H96:H98)</f>
        <v>0</v>
      </c>
      <c r="I99" s="65"/>
      <c r="J99" s="77">
        <f>SUM(J96:J98)</f>
        <v>0</v>
      </c>
      <c r="K99" s="65"/>
      <c r="L99" s="77">
        <f>SUM(L96:L98)</f>
        <v>0</v>
      </c>
      <c r="M99" s="65"/>
      <c r="N99" s="82">
        <f>ABS(IF(L99=0,IF(J99=0,IF(H99=0,IF(F99=0,IF(D99=0,0,D99-B99),F99-B99),H99-B99),J99-B99),L99-B99))/(1440*60)</f>
        <v>0</v>
      </c>
    </row>
    <row r="101" spans="1:15" ht="19.8" thickBot="1" x14ac:dyDescent="0.65">
      <c r="A101" s="32" t="s">
        <v>130</v>
      </c>
      <c r="B101" s="66"/>
      <c r="C101" s="66"/>
      <c r="D101" s="74"/>
      <c r="E101" s="66"/>
      <c r="F101" s="66"/>
      <c r="G101" s="66"/>
      <c r="H101" s="66"/>
      <c r="I101" s="66"/>
      <c r="J101" s="55"/>
      <c r="L101" s="109" t="s">
        <v>102</v>
      </c>
      <c r="M101" s="110"/>
      <c r="N101" s="110"/>
      <c r="O101" s="110"/>
    </row>
    <row r="102" spans="1:15" ht="19.5" x14ac:dyDescent="0.6">
      <c r="A102" s="56"/>
      <c r="B102" s="57"/>
      <c r="D102" s="73"/>
      <c r="M102"/>
      <c r="N102"/>
    </row>
    <row r="103" spans="1:15" x14ac:dyDescent="0.4">
      <c r="A103" s="105" t="s">
        <v>131</v>
      </c>
      <c r="B103" s="106"/>
      <c r="C103" s="106"/>
      <c r="D103" s="106"/>
      <c r="E103" s="106"/>
      <c r="F103" s="106"/>
      <c r="G103" s="106"/>
      <c r="H103" s="106"/>
      <c r="I103" s="106"/>
      <c r="J103" s="106"/>
      <c r="K103" s="106"/>
      <c r="L103" s="106"/>
      <c r="M103" s="106"/>
      <c r="N103" s="106"/>
    </row>
    <row r="104" spans="1:15" x14ac:dyDescent="0.4">
      <c r="A104" s="105"/>
      <c r="B104" s="106"/>
      <c r="C104" s="106"/>
      <c r="D104" s="106"/>
      <c r="E104" s="106"/>
      <c r="F104" s="106"/>
      <c r="G104" s="106"/>
      <c r="H104" s="106"/>
      <c r="I104" s="106"/>
      <c r="J104" s="106"/>
      <c r="K104" s="106"/>
      <c r="L104" s="106"/>
      <c r="M104" s="106"/>
      <c r="N104" s="106"/>
    </row>
    <row r="105" spans="1:15" ht="19.8" thickBot="1" x14ac:dyDescent="0.65">
      <c r="A105" s="56"/>
    </row>
    <row r="106" spans="1:15" ht="12.6" thickBot="1" x14ac:dyDescent="0.45">
      <c r="A106" s="68" t="s">
        <v>95</v>
      </c>
      <c r="B106" s="71"/>
      <c r="C106" s="62"/>
      <c r="D106" s="71"/>
      <c r="E106" s="62"/>
      <c r="F106" s="71"/>
      <c r="G106" s="62"/>
      <c r="H106" s="71"/>
      <c r="I106" s="62"/>
      <c r="J106" s="71"/>
      <c r="K106" s="62"/>
      <c r="L106" s="71"/>
      <c r="M106" s="62"/>
    </row>
    <row r="107" spans="1:15" ht="20.7" thickBot="1" x14ac:dyDescent="0.45">
      <c r="A107" s="58"/>
      <c r="B107" s="85" t="s">
        <v>92</v>
      </c>
      <c r="C107" s="69"/>
      <c r="D107" s="85" t="s">
        <v>92</v>
      </c>
      <c r="E107" s="69"/>
      <c r="F107" s="85" t="s">
        <v>92</v>
      </c>
      <c r="G107" s="69"/>
      <c r="H107" s="85" t="s">
        <v>92</v>
      </c>
      <c r="I107" s="69"/>
      <c r="J107" s="85" t="s">
        <v>92</v>
      </c>
      <c r="K107" s="69"/>
      <c r="L107" s="84" t="s">
        <v>92</v>
      </c>
      <c r="M107" s="69"/>
      <c r="N107" s="72" t="s">
        <v>100</v>
      </c>
    </row>
    <row r="108" spans="1:15" ht="12.6" thickBot="1" x14ac:dyDescent="0.45">
      <c r="A108" s="59" t="s">
        <v>104</v>
      </c>
      <c r="B108" s="60" t="s">
        <v>124</v>
      </c>
      <c r="C108" s="63"/>
      <c r="D108" s="60" t="s">
        <v>124</v>
      </c>
      <c r="E108" s="63"/>
      <c r="F108" s="60" t="s">
        <v>124</v>
      </c>
      <c r="G108" s="63"/>
      <c r="H108" s="60" t="s">
        <v>124</v>
      </c>
      <c r="I108" s="63"/>
      <c r="J108" s="60" t="s">
        <v>124</v>
      </c>
      <c r="K108" s="63"/>
      <c r="L108" s="60" t="s">
        <v>124</v>
      </c>
      <c r="M108" s="63"/>
      <c r="N108" s="60" t="s">
        <v>124</v>
      </c>
    </row>
    <row r="109" spans="1:15" x14ac:dyDescent="0.4">
      <c r="A109" s="79">
        <v>1</v>
      </c>
      <c r="B109" s="52"/>
      <c r="C109" s="64"/>
      <c r="D109" s="52"/>
      <c r="E109" s="64"/>
      <c r="F109" s="52"/>
      <c r="G109" s="64"/>
      <c r="H109" s="52"/>
      <c r="I109" s="64"/>
      <c r="J109" s="52"/>
      <c r="K109" s="64"/>
      <c r="L109" s="52"/>
      <c r="M109" s="64"/>
      <c r="N109" s="75">
        <f>ABS(IF(L109=0,IF(J109=0,IF(H109=0,IF(F109=0,IF(D109=0,0,D109-B109),F109-B109),H109-B109),J109-B109),L109-B109))</f>
        <v>0</v>
      </c>
    </row>
    <row r="110" spans="1:15" x14ac:dyDescent="0.4">
      <c r="A110" s="80">
        <v>2</v>
      </c>
      <c r="B110" s="53"/>
      <c r="C110" s="64"/>
      <c r="D110" s="53"/>
      <c r="E110" s="64"/>
      <c r="F110" s="53"/>
      <c r="G110" s="64"/>
      <c r="H110" s="53"/>
      <c r="I110" s="64"/>
      <c r="J110" s="53"/>
      <c r="K110" s="64"/>
      <c r="L110" s="53"/>
      <c r="M110" s="64"/>
      <c r="N110" s="76">
        <f>ABS(IF(L110=0,IF(J110=0,IF(H110=0,IF(F110=0,IF(D110=0,0,D110-B110),F110-B110),H110-B110),J110-B110),L110-B110))</f>
        <v>0</v>
      </c>
    </row>
    <row r="111" spans="1:15" x14ac:dyDescent="0.4">
      <c r="A111" s="81">
        <v>3</v>
      </c>
      <c r="B111" s="54"/>
      <c r="C111" s="64"/>
      <c r="D111" s="54"/>
      <c r="E111" s="64"/>
      <c r="F111" s="54"/>
      <c r="G111" s="64"/>
      <c r="H111" s="54"/>
      <c r="I111" s="64"/>
      <c r="J111" s="54"/>
      <c r="K111" s="64"/>
      <c r="L111" s="54"/>
      <c r="M111" s="64"/>
      <c r="N111" s="76">
        <f>ABS(IF(L111=0,IF(J111=0,IF(H111=0,IF(F111=0,IF(D111=0,0,D111-B111),F111-B111),H111-B111),J111-B111),L111-B111))</f>
        <v>0</v>
      </c>
    </row>
    <row r="112" spans="1:15" ht="12.6" thickBot="1" x14ac:dyDescent="0.45">
      <c r="A112" s="61" t="s">
        <v>108</v>
      </c>
      <c r="B112" s="77">
        <f>SUM(B109:B111)</f>
        <v>0</v>
      </c>
      <c r="C112" s="65"/>
      <c r="D112" s="77">
        <f>SUM(D109:D111)</f>
        <v>0</v>
      </c>
      <c r="E112" s="65"/>
      <c r="F112" s="77">
        <f>SUM(F109:F111)</f>
        <v>0</v>
      </c>
      <c r="G112" s="65"/>
      <c r="H112" s="77">
        <f>SUM(H109:H111)</f>
        <v>0</v>
      </c>
      <c r="I112" s="65"/>
      <c r="J112" s="77">
        <f>SUM(J109:J111)</f>
        <v>0</v>
      </c>
      <c r="K112" s="65"/>
      <c r="L112" s="77">
        <f>SUM(L109:L111)</f>
        <v>0</v>
      </c>
      <c r="M112" s="65"/>
      <c r="N112" s="78">
        <f>SUM(N109:N111)</f>
        <v>0</v>
      </c>
    </row>
    <row r="114" spans="1:15" ht="19.8" thickBot="1" x14ac:dyDescent="0.65">
      <c r="A114" s="32" t="s">
        <v>132</v>
      </c>
      <c r="B114" s="66"/>
      <c r="C114" s="66"/>
      <c r="D114" s="74"/>
      <c r="E114" s="66"/>
      <c r="F114" s="66"/>
      <c r="G114" s="66"/>
      <c r="H114" s="66"/>
      <c r="I114" s="66"/>
      <c r="J114" s="55"/>
      <c r="L114" s="109" t="s">
        <v>102</v>
      </c>
      <c r="M114" s="110"/>
      <c r="N114" s="110"/>
      <c r="O114" s="110"/>
    </row>
    <row r="115" spans="1:15" ht="12.75" customHeight="1" x14ac:dyDescent="0.6">
      <c r="A115" s="56"/>
      <c r="B115" s="57"/>
      <c r="D115" s="73"/>
      <c r="M115"/>
      <c r="N115"/>
    </row>
    <row r="116" spans="1:15" ht="12.75" customHeight="1" x14ac:dyDescent="0.4">
      <c r="A116" s="105" t="s">
        <v>125</v>
      </c>
      <c r="B116" s="106"/>
      <c r="C116" s="106"/>
      <c r="D116" s="106"/>
      <c r="E116" s="106"/>
      <c r="F116" s="106"/>
      <c r="G116" s="106"/>
      <c r="H116" s="106"/>
      <c r="I116" s="106"/>
      <c r="J116" s="106"/>
      <c r="K116" s="106"/>
      <c r="L116" s="106"/>
      <c r="M116" s="106"/>
      <c r="N116" s="106"/>
    </row>
    <row r="117" spans="1:15" x14ac:dyDescent="0.4">
      <c r="A117" s="105"/>
      <c r="B117" s="106"/>
      <c r="C117" s="106"/>
      <c r="D117" s="106"/>
      <c r="E117" s="106"/>
      <c r="F117" s="106"/>
      <c r="G117" s="106"/>
      <c r="H117" s="106"/>
      <c r="I117" s="106"/>
      <c r="J117" s="106"/>
      <c r="K117" s="106"/>
      <c r="L117" s="106"/>
      <c r="M117" s="106"/>
      <c r="N117" s="106"/>
    </row>
    <row r="118" spans="1:15" ht="19.8" thickBot="1" x14ac:dyDescent="0.65">
      <c r="A118" s="56"/>
    </row>
    <row r="119" spans="1:15" ht="12.6" thickBot="1" x14ac:dyDescent="0.45">
      <c r="A119" s="68" t="s">
        <v>95</v>
      </c>
      <c r="B119" s="71"/>
      <c r="C119" s="62"/>
      <c r="D119" s="71"/>
      <c r="E119" s="62"/>
      <c r="F119" s="71"/>
      <c r="G119" s="62"/>
      <c r="H119" s="71"/>
      <c r="I119" s="62"/>
      <c r="J119" s="71"/>
      <c r="K119" s="62"/>
      <c r="L119" s="71"/>
      <c r="M119" s="62"/>
    </row>
    <row r="120" spans="1:15" ht="20.7" thickBot="1" x14ac:dyDescent="0.45">
      <c r="A120" s="58"/>
      <c r="B120" s="85" t="s">
        <v>92</v>
      </c>
      <c r="C120" s="69"/>
      <c r="D120" s="85" t="s">
        <v>92</v>
      </c>
      <c r="E120" s="69"/>
      <c r="F120" s="85" t="s">
        <v>92</v>
      </c>
      <c r="G120" s="69"/>
      <c r="H120" s="85" t="s">
        <v>92</v>
      </c>
      <c r="I120" s="69"/>
      <c r="J120" s="85" t="s">
        <v>92</v>
      </c>
      <c r="K120" s="69"/>
      <c r="L120" s="84" t="s">
        <v>92</v>
      </c>
      <c r="M120" s="69"/>
      <c r="N120" s="72" t="s">
        <v>100</v>
      </c>
    </row>
    <row r="121" spans="1:15" ht="12.6" thickBot="1" x14ac:dyDescent="0.45">
      <c r="A121" s="59" t="s">
        <v>104</v>
      </c>
      <c r="B121" s="60" t="s">
        <v>126</v>
      </c>
      <c r="C121" s="63"/>
      <c r="D121" s="60" t="s">
        <v>126</v>
      </c>
      <c r="E121" s="63"/>
      <c r="F121" s="60" t="s">
        <v>126</v>
      </c>
      <c r="G121" s="63"/>
      <c r="H121" s="60" t="s">
        <v>126</v>
      </c>
      <c r="I121" s="63"/>
      <c r="J121" s="60" t="s">
        <v>126</v>
      </c>
      <c r="K121" s="63"/>
      <c r="L121" s="60" t="s">
        <v>126</v>
      </c>
      <c r="M121" s="63"/>
      <c r="N121" s="60" t="s">
        <v>126</v>
      </c>
    </row>
    <row r="122" spans="1:15" x14ac:dyDescent="0.4">
      <c r="A122" s="79">
        <v>1</v>
      </c>
      <c r="B122" s="52"/>
      <c r="C122" s="64"/>
      <c r="D122" s="52"/>
      <c r="E122" s="64"/>
      <c r="F122" s="52"/>
      <c r="G122" s="64"/>
      <c r="H122" s="52"/>
      <c r="I122" s="64"/>
      <c r="J122" s="52"/>
      <c r="K122" s="64"/>
      <c r="L122" s="52"/>
      <c r="M122" s="64"/>
      <c r="N122" s="75">
        <f>ABS(IF(L122=0,IF(J122=0,IF(H122=0,IF(F122=0,IF(D122=0,0,D122-B122),F122-B122),H122-B122),J122-B122),L122-B122))</f>
        <v>0</v>
      </c>
    </row>
    <row r="123" spans="1:15" x14ac:dyDescent="0.4">
      <c r="A123" s="80">
        <v>2</v>
      </c>
      <c r="B123" s="53"/>
      <c r="C123" s="64"/>
      <c r="D123" s="53"/>
      <c r="E123" s="64"/>
      <c r="F123" s="53"/>
      <c r="G123" s="64"/>
      <c r="H123" s="53"/>
      <c r="I123" s="64"/>
      <c r="J123" s="53"/>
      <c r="K123" s="64"/>
      <c r="L123" s="53"/>
      <c r="M123" s="64"/>
      <c r="N123" s="76">
        <f>ABS(IF(L123=0,IF(J123=0,IF(H123=0,IF(F123=0,IF(D123=0,0,D123-B123),F123-B123),H123-B123),J123-B123),L123-B123))</f>
        <v>0</v>
      </c>
    </row>
    <row r="124" spans="1:15" x14ac:dyDescent="0.4">
      <c r="A124" s="81">
        <v>3</v>
      </c>
      <c r="B124" s="54"/>
      <c r="C124" s="64"/>
      <c r="D124" s="54"/>
      <c r="E124" s="64"/>
      <c r="F124" s="54"/>
      <c r="G124" s="64"/>
      <c r="H124" s="54"/>
      <c r="I124" s="64"/>
      <c r="J124" s="54"/>
      <c r="K124" s="64"/>
      <c r="L124" s="54"/>
      <c r="M124" s="64"/>
      <c r="N124" s="76">
        <f>ABS(IF(L124=0,IF(J124=0,IF(H124=0,IF(F124=0,IF(D124=0,0,D124-B124),F124-B124),H124-B124),J124-B124),L124-B124))</f>
        <v>0</v>
      </c>
    </row>
    <row r="125" spans="1:15" ht="12.6" thickBot="1" x14ac:dyDescent="0.45">
      <c r="A125" s="61" t="s">
        <v>108</v>
      </c>
      <c r="B125" s="77">
        <f>SUM(B122:B124)</f>
        <v>0</v>
      </c>
      <c r="C125" s="65"/>
      <c r="D125" s="77">
        <f>SUM(D122:D124)</f>
        <v>0</v>
      </c>
      <c r="E125" s="65"/>
      <c r="F125" s="77">
        <f>SUM(F122:F124)</f>
        <v>0</v>
      </c>
      <c r="G125" s="65"/>
      <c r="H125" s="77">
        <f>SUM(H122:H124)</f>
        <v>0</v>
      </c>
      <c r="I125" s="65"/>
      <c r="J125" s="77">
        <f>SUM(J122:J124)</f>
        <v>0</v>
      </c>
      <c r="K125" s="65"/>
      <c r="L125" s="77">
        <f>SUM(L122:L124)</f>
        <v>0</v>
      </c>
      <c r="M125" s="65"/>
      <c r="N125" s="78">
        <f>SUM(N122:N124)</f>
        <v>0</v>
      </c>
    </row>
    <row r="128" spans="1:15" ht="19.8" thickBot="1" x14ac:dyDescent="0.65">
      <c r="A128" s="32" t="s">
        <v>127</v>
      </c>
      <c r="B128" s="66"/>
      <c r="C128" s="66"/>
      <c r="D128" s="74"/>
      <c r="E128" s="66"/>
      <c r="F128" s="66"/>
      <c r="G128" s="66"/>
      <c r="H128" s="66"/>
      <c r="I128" s="66"/>
      <c r="J128" s="55"/>
      <c r="L128" s="109" t="s">
        <v>102</v>
      </c>
      <c r="M128" s="109"/>
      <c r="N128" s="109"/>
      <c r="O128" s="109"/>
    </row>
    <row r="129" spans="1:19" ht="19.5" x14ac:dyDescent="0.6">
      <c r="A129" s="56"/>
      <c r="B129" s="57"/>
      <c r="D129" s="73"/>
      <c r="M129"/>
      <c r="N129"/>
    </row>
    <row r="130" spans="1:19" x14ac:dyDescent="0.4">
      <c r="A130" s="105" t="s">
        <v>128</v>
      </c>
      <c r="B130" s="106"/>
      <c r="C130" s="106"/>
      <c r="D130" s="106"/>
      <c r="E130" s="106"/>
      <c r="F130" s="106"/>
      <c r="G130" s="106"/>
      <c r="H130" s="106"/>
      <c r="I130" s="106"/>
      <c r="J130" s="106"/>
      <c r="K130" s="106"/>
      <c r="L130" s="106"/>
      <c r="M130" s="106"/>
      <c r="N130" s="106"/>
    </row>
    <row r="131" spans="1:19" x14ac:dyDescent="0.4">
      <c r="A131" s="105"/>
      <c r="B131" s="106"/>
      <c r="C131" s="106"/>
      <c r="D131" s="106"/>
      <c r="E131" s="106"/>
      <c r="F131" s="106"/>
      <c r="G131" s="106"/>
      <c r="H131" s="106"/>
      <c r="I131" s="106"/>
      <c r="J131" s="106"/>
      <c r="K131" s="106"/>
      <c r="L131" s="106"/>
      <c r="M131" s="106"/>
      <c r="N131" s="106"/>
    </row>
    <row r="132" spans="1:19" ht="19.8" thickBot="1" x14ac:dyDescent="0.65">
      <c r="A132" s="56"/>
    </row>
    <row r="133" spans="1:19" ht="12.6" thickBot="1" x14ac:dyDescent="0.45">
      <c r="A133" s="68" t="s">
        <v>95</v>
      </c>
      <c r="B133" s="71"/>
      <c r="C133" s="62"/>
      <c r="D133" s="71"/>
      <c r="E133" s="62"/>
      <c r="F133" s="71"/>
      <c r="G133" s="62"/>
      <c r="H133" s="71"/>
      <c r="I133" s="62"/>
      <c r="J133" s="71"/>
      <c r="K133" s="62"/>
      <c r="L133" s="71"/>
      <c r="M133" s="62"/>
    </row>
    <row r="134" spans="1:19" ht="20.7" thickBot="1" x14ac:dyDescent="0.45">
      <c r="A134" s="58"/>
      <c r="B134" s="85" t="s">
        <v>92</v>
      </c>
      <c r="C134" s="69"/>
      <c r="D134" s="85" t="s">
        <v>92</v>
      </c>
      <c r="E134" s="69"/>
      <c r="F134" s="85" t="s">
        <v>92</v>
      </c>
      <c r="G134" s="69"/>
      <c r="H134" s="85" t="s">
        <v>92</v>
      </c>
      <c r="I134" s="69"/>
      <c r="J134" s="85" t="s">
        <v>92</v>
      </c>
      <c r="K134" s="69"/>
      <c r="L134" s="84" t="s">
        <v>92</v>
      </c>
      <c r="M134" s="69"/>
      <c r="N134" s="72" t="s">
        <v>100</v>
      </c>
      <c r="Q134" s="55"/>
      <c r="R134" s="85" t="s">
        <v>96</v>
      </c>
      <c r="S134" s="72" t="s">
        <v>97</v>
      </c>
    </row>
    <row r="135" spans="1:19" ht="15" thickBot="1" x14ac:dyDescent="0.5">
      <c r="A135" s="59" t="s">
        <v>104</v>
      </c>
      <c r="B135" s="60" t="s">
        <v>129</v>
      </c>
      <c r="C135" s="63"/>
      <c r="D135" s="60" t="s">
        <v>129</v>
      </c>
      <c r="E135" s="63"/>
      <c r="F135" s="60" t="s">
        <v>129</v>
      </c>
      <c r="G135" s="63"/>
      <c r="H135" s="60" t="s">
        <v>129</v>
      </c>
      <c r="I135" s="63"/>
      <c r="J135" s="60" t="s">
        <v>129</v>
      </c>
      <c r="K135" s="63"/>
      <c r="L135" s="60" t="s">
        <v>129</v>
      </c>
      <c r="M135" s="63"/>
      <c r="N135" s="60" t="s">
        <v>129</v>
      </c>
      <c r="P135" s="111" t="s">
        <v>99</v>
      </c>
      <c r="Q135" s="112"/>
      <c r="R135" s="70"/>
      <c r="S135" s="70"/>
    </row>
    <row r="136" spans="1:19" ht="12.6" thickBot="1" x14ac:dyDescent="0.45">
      <c r="A136" s="79">
        <v>1</v>
      </c>
      <c r="B136" s="52"/>
      <c r="C136" s="64"/>
      <c r="D136" s="52"/>
      <c r="E136" s="64"/>
      <c r="F136" s="52"/>
      <c r="G136" s="64"/>
      <c r="H136" s="52"/>
      <c r="I136" s="64"/>
      <c r="J136" s="52"/>
      <c r="K136" s="64"/>
      <c r="L136" s="52"/>
      <c r="M136" s="64"/>
      <c r="N136" s="75">
        <f>ABS(IF(L136=0,IF(J136=0,IF(H136=0,IF(F136=0,IF(D136=0,0,D136-B136),F136-B136),H136-B136),J136-B136),L136-B136))</f>
        <v>0</v>
      </c>
      <c r="P136" s="113" t="s">
        <v>98</v>
      </c>
      <c r="Q136" s="112"/>
      <c r="R136" s="107">
        <f>R135*60+S135</f>
        <v>0</v>
      </c>
      <c r="S136" s="108"/>
    </row>
    <row r="137" spans="1:19" x14ac:dyDescent="0.4">
      <c r="A137" s="80">
        <v>2</v>
      </c>
      <c r="B137" s="53"/>
      <c r="C137" s="64"/>
      <c r="D137" s="53"/>
      <c r="E137" s="64"/>
      <c r="F137" s="53"/>
      <c r="G137" s="64"/>
      <c r="H137" s="53"/>
      <c r="I137" s="64"/>
      <c r="J137" s="53"/>
      <c r="K137" s="64"/>
      <c r="L137" s="53"/>
      <c r="M137" s="64"/>
      <c r="N137" s="76">
        <f>ABS(IF(L137=0,IF(J137=0,IF(H137=0,IF(F137=0,IF(D137=0,0,D137-B137),F137-B137),H137-B137),J137-B137),L137-B137))</f>
        <v>0</v>
      </c>
    </row>
    <row r="138" spans="1:19" ht="12.6" thickBot="1" x14ac:dyDescent="0.45">
      <c r="A138" s="61" t="s">
        <v>108</v>
      </c>
      <c r="B138" s="77">
        <f>SUM(B136:B137)</f>
        <v>0</v>
      </c>
      <c r="C138" s="65"/>
      <c r="D138" s="77">
        <f>SUM(D136:D137)</f>
        <v>0</v>
      </c>
      <c r="E138" s="65"/>
      <c r="F138" s="77">
        <f>SUM(F136:F137)</f>
        <v>0</v>
      </c>
      <c r="G138" s="65"/>
      <c r="H138" s="77">
        <f>SUM(H136:H137)</f>
        <v>0</v>
      </c>
      <c r="I138" s="65"/>
      <c r="J138" s="77">
        <f>SUM(J136:J137)</f>
        <v>0</v>
      </c>
      <c r="K138" s="65"/>
      <c r="L138" s="77">
        <f>SUM(L136:L137)</f>
        <v>0</v>
      </c>
      <c r="M138" s="65"/>
      <c r="N138" s="82">
        <f>ABS(IF(L138=0,IF(J138=0,IF(H138=0,IF(F138=0,IF(D138=0,0,D138-B138),F138-B138),H138-B138),J138-B138),L138-B138))/(1440*60)</f>
        <v>0</v>
      </c>
    </row>
  </sheetData>
  <sheetProtection sheet="1" objects="1" scenarios="1"/>
  <protectedRanges>
    <protectedRange sqref="B20 D20 F20 H20 J20 L20 B23:B25 D23:D25 F23:F25 H23:H25 J23:J25 L23:L25" name="Range6"/>
    <protectedRange sqref="R135:S135" name="Range1_2_2"/>
    <protectedRange sqref="B33 D33 F33 H33 J33 L33 B36:B38 D36:D38 F36:F38 H36:H38 J36:J38 L36:L38" name="Range3_1"/>
    <protectedRange sqref="B8 D8 F8 H8 J8 L8 B11:B12 D11:D12 F11:F12 H11:H12 J11:J12 L11:L12" name="Range1_1"/>
    <protectedRange sqref="B46 D46 F46 H46 J46 L46 B49:B51 D49:D51 F49:F51 H49:H51 J49:J51 L49:L51 B62:B64 D62:D64 F62:F64 H62:H64 J62:J64 L62:L64 B83:B85 D83:D85 F83:F85 H83:H85 J83:J85 L83:L85 B109:B111 D109:D111 F109:F111 H109:H111 J109:J111 L109:L111 B122:B124 D122:D124 F122:F124 H122:H124 J122:J124 L122:L124" name="Range4_1"/>
    <protectedRange sqref="L38 B93 D93 F93 H93 J93 L93 B96:B98 D96:D98 F96:F98 H96:H98 J96:J98 L96:L98 B59 D59 F59 H59 J59 L59 B80 D80 F80 H80 J80 L80 B106 D106 F106 H106 J106 L106 B119 D119 F119 H119 J119 L119 B133 D133 F133 H133 J133 L133 D136:D137 F136:F137 H136:H137 J136:J137 L136:L137 B136:B137" name="Range5_1"/>
  </protectedRanges>
  <mergeCells count="23">
    <mergeCell ref="A56:N57"/>
    <mergeCell ref="L3:O3"/>
    <mergeCell ref="L15:O15"/>
    <mergeCell ref="L28:O28"/>
    <mergeCell ref="L41:O41"/>
    <mergeCell ref="L54:O54"/>
    <mergeCell ref="A5:N6"/>
    <mergeCell ref="A17:N18"/>
    <mergeCell ref="A30:N31"/>
    <mergeCell ref="A43:N44"/>
    <mergeCell ref="L75:O75"/>
    <mergeCell ref="A77:N78"/>
    <mergeCell ref="L88:O88"/>
    <mergeCell ref="A90:O91"/>
    <mergeCell ref="L101:O101"/>
    <mergeCell ref="A103:N104"/>
    <mergeCell ref="R136:S136"/>
    <mergeCell ref="L114:O114"/>
    <mergeCell ref="A116:N117"/>
    <mergeCell ref="L128:O128"/>
    <mergeCell ref="A130:N131"/>
    <mergeCell ref="P135:Q135"/>
    <mergeCell ref="P136:Q136"/>
  </mergeCells>
  <conditionalFormatting sqref="N11:N13 N23:N26">
    <cfRule type="expression" dxfId="8" priority="27" stopIfTrue="1">
      <formula>SIGN(IF(L11=0,IF(J11=0,IF(H11=0,IF(F11=0,IF(D11=0,0,D11-B11),F11-B11),H11-B11),J11-B11),L11-B11))=-1</formula>
    </cfRule>
  </conditionalFormatting>
  <conditionalFormatting sqref="N36:N39">
    <cfRule type="expression" dxfId="7" priority="26" stopIfTrue="1">
      <formula>SIGN(IF(L36=0,IF(J36=0,IF(H36=0,IF(F36=0,IF(D36=0,0,D36-B36),F36-B36),H36-B36),J36-B36),L36-B36))=-1</formula>
    </cfRule>
  </conditionalFormatting>
  <conditionalFormatting sqref="N49:N52">
    <cfRule type="expression" dxfId="6" priority="25" stopIfTrue="1">
      <formula>SIGN(IF(L49=0,IF(J49=0,IF(H49=0,IF(F49=0,IF(D49=0,0,D49-B49),F49-B49),H49-B49),J49-B49),L49-B49))=-1</formula>
    </cfRule>
  </conditionalFormatting>
  <conditionalFormatting sqref="N62:N65">
    <cfRule type="expression" dxfId="5" priority="8" stopIfTrue="1">
      <formula>SIGN(IF(L62=0,IF(J62=0,IF(H62=0,IF(F62=0,IF(D62=0,0,D62-B62),F62-B62),H62-B62),J62-B62),L62-B62))=-1</formula>
    </cfRule>
  </conditionalFormatting>
  <conditionalFormatting sqref="N83:N86">
    <cfRule type="expression" dxfId="4" priority="7" stopIfTrue="1">
      <formula>SIGN(IF(L83=0,IF(J83=0,IF(H83=0,IF(F83=0,IF(D83=0,0,D83-B83),F83-B83),H83-B83),J83-B83),L83-B83))=-1</formula>
    </cfRule>
  </conditionalFormatting>
  <conditionalFormatting sqref="N96:N99">
    <cfRule type="expression" dxfId="3" priority="15" stopIfTrue="1">
      <formula>SIGN(IF(L96=0,IF(J96=0,IF(H96=0,IF(F96=0,IF(D96=0,0,D96-B96),F96-B96),H96-B96),J96-B96),L96-B96))=-1</formula>
    </cfRule>
  </conditionalFormatting>
  <conditionalFormatting sqref="N109:N112">
    <cfRule type="expression" dxfId="2" priority="6" stopIfTrue="1">
      <formula>SIGN(IF(L109=0,IF(J109=0,IF(H109=0,IF(F109=0,IF(D109=0,0,D109-B109),F109-B109),H109-B109),J109-B109),L109-B109))=-1</formula>
    </cfRule>
  </conditionalFormatting>
  <conditionalFormatting sqref="N122:N125">
    <cfRule type="expression" dxfId="1" priority="5" stopIfTrue="1">
      <formula>SIGN(IF(L122=0,IF(J122=0,IF(H122=0,IF(F122=0,IF(D122=0,0,D122-B122),F122-B122),H122-B122),J122-B122),L122-B122))=-1</formula>
    </cfRule>
  </conditionalFormatting>
  <conditionalFormatting sqref="N136:N138">
    <cfRule type="expression" dxfId="0" priority="1" stopIfTrue="1">
      <formula>SIGN(IF(L136=0,IF(J136=0,IF(H136=0,IF(F136=0,IF(D136=0,0,D136-B136),F136-B136),H136-B136),J136-B136),L136-B136))=-1</formula>
    </cfRule>
  </conditionalFormatting>
  <hyperlinks>
    <hyperlink ref="L15" r:id="rId1" xr:uid="{00000000-0004-0000-0300-000000000000}"/>
    <hyperlink ref="L3" r:id="rId2" xr:uid="{00000000-0004-0000-0300-000001000000}"/>
    <hyperlink ref="L28" r:id="rId3" xr:uid="{00000000-0004-0000-0300-000002000000}"/>
    <hyperlink ref="L41" r:id="rId4" xr:uid="{00000000-0004-0000-0300-000003000000}"/>
    <hyperlink ref="L88" r:id="rId5" xr:uid="{00000000-0004-0000-0300-000004000000}"/>
    <hyperlink ref="L54" r:id="rId6" xr:uid="{00000000-0004-0000-0300-000005000000}"/>
    <hyperlink ref="L75" r:id="rId7" xr:uid="{00000000-0004-0000-0300-000006000000}"/>
    <hyperlink ref="L128" r:id="rId8" xr:uid="{00000000-0004-0000-0300-000007000000}"/>
    <hyperlink ref="L114" r:id="rId9" xr:uid="{00000000-0004-0000-0300-000008000000}"/>
    <hyperlink ref="L101" r:id="rId10" xr:uid="{00000000-0004-0000-0300-000009000000}"/>
    <hyperlink ref="L114:O114" r:id="rId11" display=" Instructional Video" xr:uid="{00000000-0004-0000-0300-00000A000000}"/>
  </hyperlinks>
  <pageMargins left="0.7" right="0.7" top="0.75" bottom="0.75" header="0.3" footer="0.3"/>
  <pageSetup scale="65" fitToHeight="2" orientation="portrait" r:id="rId12"/>
  <headerFooter>
    <oddHeader>&amp;C&amp;G</oddHeader>
    <oddFooter>&amp;C5225 West State Road 46, Ste. 258  |  Sanford, FL 32771 |  Cell: 407.701.7586  |  Web: www.CompleteRacingSolutions.com</oddFooter>
  </headerFooter>
  <legacyDrawing r:id="rId13"/>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HR Zone Description</vt:lpstr>
      <vt:lpstr>HR Spreadsheet</vt:lpstr>
      <vt:lpstr>HR Testing Spreadsheet</vt:lpstr>
      <vt:lpstr>Plyometric Testing-P1 to P3</vt:lpstr>
    </vt:vector>
  </TitlesOfParts>
  <Company>FLOORING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Dianostic</dc:creator>
  <cp:lastModifiedBy>Micaela Riseling</cp:lastModifiedBy>
  <cp:lastPrinted>2017-05-27T00:57:38Z</cp:lastPrinted>
  <dcterms:created xsi:type="dcterms:W3CDTF">2007-04-20T19:27:09Z</dcterms:created>
  <dcterms:modified xsi:type="dcterms:W3CDTF">2025-02-12T16:35:59Z</dcterms:modified>
</cp:coreProperties>
</file>