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3a88233f20e83ba/Coach Robb Files/Membership/Membership Training Schedules/PDFs/Youth Program/Youth Phase 4/"/>
    </mc:Choice>
  </mc:AlternateContent>
  <xr:revisionPtr revIDLastSave="0" documentId="8_{AD03DA8B-5198-4F4C-8358-875253EA45A5}" xr6:coauthVersionLast="47" xr6:coauthVersionMax="47" xr10:uidLastSave="{00000000-0000-0000-0000-000000000000}"/>
  <bookViews>
    <workbookView xWindow="51720" yWindow="-120" windowWidth="29040" windowHeight="15720" tabRatio="975" xr2:uid="{00000000-000D-0000-FFFF-FFFF00000000}"/>
  </bookViews>
  <sheets>
    <sheet name="Body Measurements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20" i="7" l="1"/>
  <c r="T20" i="7"/>
  <c r="Q20" i="7"/>
  <c r="N20" i="7"/>
  <c r="K20" i="7"/>
  <c r="H20" i="7"/>
  <c r="E20" i="7"/>
  <c r="W19" i="7"/>
  <c r="T19" i="7"/>
  <c r="Q19" i="7"/>
  <c r="N19" i="7"/>
  <c r="K19" i="7"/>
  <c r="H19" i="7"/>
  <c r="E19" i="7"/>
  <c r="E14" i="7"/>
  <c r="E13" i="7"/>
  <c r="W14" i="7"/>
  <c r="T14" i="7"/>
  <c r="Q14" i="7"/>
  <c r="N14" i="7"/>
  <c r="K14" i="7"/>
  <c r="H14" i="7"/>
  <c r="W13" i="7"/>
  <c r="T13" i="7"/>
  <c r="Q13" i="7"/>
  <c r="N13" i="7"/>
  <c r="K13" i="7"/>
  <c r="H13" i="7"/>
  <c r="W18" i="7"/>
  <c r="T18" i="7"/>
  <c r="Q18" i="7"/>
  <c r="N18" i="7"/>
  <c r="K18" i="7"/>
  <c r="H18" i="7"/>
  <c r="E18" i="7"/>
  <c r="W17" i="7"/>
  <c r="T17" i="7"/>
  <c r="Q17" i="7"/>
  <c r="N17" i="7"/>
  <c r="K17" i="7"/>
  <c r="H17" i="7"/>
  <c r="E17" i="7"/>
  <c r="V9" i="7"/>
  <c r="H25" i="7"/>
  <c r="H24" i="7"/>
  <c r="H23" i="7"/>
  <c r="H22" i="7"/>
  <c r="H12" i="7"/>
  <c r="H11" i="7"/>
  <c r="H16" i="7"/>
  <c r="H15" i="7"/>
  <c r="H21" i="7"/>
  <c r="H10" i="7"/>
  <c r="H8" i="7"/>
  <c r="W25" i="7"/>
  <c r="W24" i="7"/>
  <c r="W23" i="7"/>
  <c r="W22" i="7"/>
  <c r="W12" i="7"/>
  <c r="W11" i="7"/>
  <c r="W16" i="7"/>
  <c r="W15" i="7"/>
  <c r="W21" i="7"/>
  <c r="W10" i="7"/>
  <c r="T25" i="7"/>
  <c r="T24" i="7"/>
  <c r="T23" i="7"/>
  <c r="T22" i="7"/>
  <c r="T12" i="7"/>
  <c r="T11" i="7"/>
  <c r="T16" i="7"/>
  <c r="T15" i="7"/>
  <c r="T21" i="7"/>
  <c r="T10" i="7"/>
  <c r="Q25" i="7"/>
  <c r="Q24" i="7"/>
  <c r="Q23" i="7"/>
  <c r="Q22" i="7"/>
  <c r="Q12" i="7"/>
  <c r="Q11" i="7"/>
  <c r="Q16" i="7"/>
  <c r="Q15" i="7"/>
  <c r="Q21" i="7"/>
  <c r="Q10" i="7"/>
  <c r="N24" i="7"/>
  <c r="N23" i="7"/>
  <c r="N22" i="7"/>
  <c r="N12" i="7"/>
  <c r="N11" i="7"/>
  <c r="N16" i="7"/>
  <c r="N15" i="7"/>
  <c r="N21" i="7"/>
  <c r="N10" i="7"/>
  <c r="K25" i="7"/>
  <c r="K24" i="7"/>
  <c r="K23" i="7"/>
  <c r="K22" i="7"/>
  <c r="K12" i="7"/>
  <c r="K11" i="7"/>
  <c r="K16" i="7"/>
  <c r="K15" i="7"/>
  <c r="K21" i="7"/>
  <c r="K10" i="7"/>
  <c r="W8" i="7"/>
  <c r="T8" i="7"/>
  <c r="Q8" i="7"/>
  <c r="N8" i="7"/>
  <c r="K8" i="7"/>
  <c r="N25" i="7"/>
  <c r="U9" i="7"/>
  <c r="W6" i="7"/>
  <c r="S9" i="7"/>
  <c r="R9" i="7"/>
  <c r="T6" i="7"/>
  <c r="P9" i="7"/>
  <c r="O9" i="7"/>
  <c r="Q6" i="7"/>
  <c r="M9" i="7"/>
  <c r="L9" i="7"/>
  <c r="N6" i="7"/>
  <c r="E25" i="7"/>
  <c r="E24" i="7"/>
  <c r="E23" i="7"/>
  <c r="E22" i="7"/>
  <c r="E12" i="7"/>
  <c r="E11" i="7"/>
  <c r="E16" i="7"/>
  <c r="E15" i="7"/>
  <c r="E21" i="7"/>
  <c r="E10" i="7"/>
  <c r="D9" i="7"/>
  <c r="C9" i="7"/>
  <c r="J9" i="7"/>
  <c r="I9" i="7"/>
  <c r="G9" i="7"/>
  <c r="F9" i="7"/>
  <c r="E8" i="7"/>
  <c r="K6" i="7"/>
  <c r="H6" i="7"/>
  <c r="E6" i="7"/>
  <c r="Q9" i="7" l="1"/>
  <c r="W9" i="7"/>
  <c r="K9" i="7"/>
  <c r="N9" i="7"/>
  <c r="H9" i="7"/>
  <c r="T9" i="7"/>
  <c r="E9" i="7"/>
</calcChain>
</file>

<file path=xl/sharedStrings.xml><?xml version="1.0" encoding="utf-8"?>
<sst xmlns="http://schemas.openxmlformats.org/spreadsheetml/2006/main" count="44" uniqueCount="22">
  <si>
    <t>Date</t>
  </si>
  <si>
    <t>Left</t>
  </si>
  <si>
    <t>Right</t>
  </si>
  <si>
    <t>EXAMPLE</t>
  </si>
  <si>
    <t>Enter Data Below</t>
  </si>
  <si>
    <t xml:space="preserve">Enter Data Below </t>
  </si>
  <si>
    <t>NA</t>
  </si>
  <si>
    <t>BMI (Calculated Field)</t>
  </si>
  <si>
    <t>Instructional Video</t>
  </si>
  <si>
    <t>Height (Centimeters)</t>
  </si>
  <si>
    <t>Body Weight (kg)</t>
  </si>
  <si>
    <t>Body Measurements - Calipers - Metric</t>
  </si>
  <si>
    <t>Click here for specific site locations</t>
  </si>
  <si>
    <t>Abdomen (mm)</t>
  </si>
  <si>
    <t>Biceps (mm)</t>
  </si>
  <si>
    <t>Thighs (mm)</t>
  </si>
  <si>
    <t>Calves (mm)</t>
  </si>
  <si>
    <t>Triceps (mm)</t>
  </si>
  <si>
    <t>Midaxillary (mm)</t>
  </si>
  <si>
    <t>Subscapular (mm)</t>
  </si>
  <si>
    <t>Suprailiac (mm)</t>
  </si>
  <si>
    <t>Chest (mm)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</si>
</sst>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#,##0.0_);[Red]\(#,##0.0\)"/>
  </numFmts>
  <fonts count="12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16"/>
      <name val="Tahoma"/>
      <family val="2"/>
    </font>
    <font>
      <b/>
      <u/>
      <sz val="8"/>
      <color indexed="12"/>
      <name val="Tahoma"/>
      <family val="2"/>
    </font>
    <font>
      <b/>
      <u/>
      <sz val="10"/>
      <color indexed="12"/>
      <name val="Arial"/>
      <family val="2"/>
    </font>
    <font>
      <b/>
      <sz val="8"/>
      <color theme="0"/>
      <name val="Tahoma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rgb="FF9FD3F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10578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85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5" fontId="5" fillId="2" borderId="3" xfId="0" applyNumberFormat="1" applyFont="1" applyFill="1" applyBorder="1" applyAlignment="1">
      <alignment horizontal="center"/>
    </xf>
    <xf numFmtId="165" fontId="5" fillId="2" borderId="4" xfId="0" applyNumberFormat="1" applyFont="1" applyFill="1" applyBorder="1" applyAlignment="1">
      <alignment horizontal="center"/>
    </xf>
    <xf numFmtId="165" fontId="5" fillId="2" borderId="5" xfId="0" applyNumberFormat="1" applyFont="1" applyFill="1" applyBorder="1" applyAlignment="1">
      <alignment horizontal="center"/>
    </xf>
    <xf numFmtId="165" fontId="5" fillId="2" borderId="6" xfId="0" applyNumberFormat="1" applyFont="1" applyFill="1" applyBorder="1" applyAlignment="1">
      <alignment horizontal="center"/>
    </xf>
    <xf numFmtId="164" fontId="5" fillId="3" borderId="7" xfId="0" applyNumberFormat="1" applyFont="1" applyFill="1" applyBorder="1" applyAlignment="1">
      <alignment horizontal="center"/>
    </xf>
    <xf numFmtId="165" fontId="5" fillId="2" borderId="8" xfId="0" applyNumberFormat="1" applyFont="1" applyFill="1" applyBorder="1" applyAlignment="1">
      <alignment horizontal="center"/>
    </xf>
    <xf numFmtId="164" fontId="5" fillId="3" borderId="9" xfId="0" applyNumberFormat="1" applyFont="1" applyFill="1" applyBorder="1" applyAlignment="1">
      <alignment horizontal="center"/>
    </xf>
    <xf numFmtId="14" fontId="5" fillId="2" borderId="10" xfId="0" applyNumberFormat="1" applyFont="1" applyFill="1" applyBorder="1" applyAlignment="1">
      <alignment horizontal="center"/>
    </xf>
    <xf numFmtId="165" fontId="6" fillId="3" borderId="11" xfId="0" applyNumberFormat="1" applyFont="1" applyFill="1" applyBorder="1" applyAlignment="1">
      <alignment horizontal="center"/>
    </xf>
    <xf numFmtId="165" fontId="6" fillId="3" borderId="12" xfId="0" applyNumberFormat="1" applyFont="1" applyFill="1" applyBorder="1" applyAlignment="1">
      <alignment horizontal="center"/>
    </xf>
    <xf numFmtId="165" fontId="6" fillId="3" borderId="13" xfId="0" applyNumberFormat="1" applyFont="1" applyFill="1" applyBorder="1" applyAlignment="1">
      <alignment horizontal="center"/>
    </xf>
    <xf numFmtId="165" fontId="6" fillId="3" borderId="14" xfId="0" applyNumberFormat="1" applyFont="1" applyFill="1" applyBorder="1" applyAlignment="1">
      <alignment horizontal="center"/>
    </xf>
    <xf numFmtId="165" fontId="6" fillId="3" borderId="15" xfId="0" applyNumberFormat="1" applyFont="1" applyFill="1" applyBorder="1" applyAlignment="1">
      <alignment horizontal="center"/>
    </xf>
    <xf numFmtId="165" fontId="6" fillId="3" borderId="16" xfId="0" applyNumberFormat="1" applyFont="1" applyFill="1" applyBorder="1" applyAlignment="1">
      <alignment horizontal="center"/>
    </xf>
    <xf numFmtId="165" fontId="6" fillId="3" borderId="17" xfId="0" applyNumberFormat="1" applyFont="1" applyFill="1" applyBorder="1" applyAlignment="1">
      <alignment horizontal="center"/>
    </xf>
    <xf numFmtId="165" fontId="6" fillId="3" borderId="18" xfId="0" applyNumberFormat="1" applyFont="1" applyFill="1" applyBorder="1" applyAlignment="1">
      <alignment horizontal="center"/>
    </xf>
    <xf numFmtId="165" fontId="6" fillId="3" borderId="19" xfId="0" applyNumberFormat="1" applyFont="1" applyFill="1" applyBorder="1" applyAlignment="1">
      <alignment horizontal="center"/>
    </xf>
    <xf numFmtId="165" fontId="6" fillId="3" borderId="20" xfId="0" applyNumberFormat="1" applyFont="1" applyFill="1" applyBorder="1" applyAlignment="1">
      <alignment horizontal="center"/>
    </xf>
    <xf numFmtId="164" fontId="5" fillId="3" borderId="21" xfId="0" applyNumberFormat="1" applyFont="1" applyFill="1" applyBorder="1" applyAlignment="1">
      <alignment horizontal="center"/>
    </xf>
    <xf numFmtId="165" fontId="6" fillId="3" borderId="22" xfId="0" applyNumberFormat="1" applyFont="1" applyFill="1" applyBorder="1" applyAlignment="1">
      <alignment horizontal="center"/>
    </xf>
    <xf numFmtId="165" fontId="6" fillId="3" borderId="23" xfId="0" applyNumberFormat="1" applyFont="1" applyFill="1" applyBorder="1" applyAlignment="1">
      <alignment horizontal="center"/>
    </xf>
    <xf numFmtId="165" fontId="6" fillId="3" borderId="24" xfId="0" applyNumberFormat="1" applyFont="1" applyFill="1" applyBorder="1" applyAlignment="1">
      <alignment horizontal="center"/>
    </xf>
    <xf numFmtId="165" fontId="6" fillId="3" borderId="25" xfId="0" applyNumberFormat="1" applyFont="1" applyFill="1" applyBorder="1" applyAlignment="1">
      <alignment horizontal="center"/>
    </xf>
    <xf numFmtId="165" fontId="6" fillId="3" borderId="26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5" fillId="0" borderId="27" xfId="0" applyFont="1" applyBorder="1"/>
    <xf numFmtId="165" fontId="6" fillId="4" borderId="15" xfId="0" applyNumberFormat="1" applyFont="1" applyFill="1" applyBorder="1" applyAlignment="1">
      <alignment horizontal="center"/>
    </xf>
    <xf numFmtId="165" fontId="6" fillId="4" borderId="16" xfId="0" applyNumberFormat="1" applyFont="1" applyFill="1" applyBorder="1" applyAlignment="1">
      <alignment horizontal="center"/>
    </xf>
    <xf numFmtId="165" fontId="6" fillId="4" borderId="13" xfId="0" applyNumberFormat="1" applyFont="1" applyFill="1" applyBorder="1" applyAlignment="1">
      <alignment horizontal="center"/>
    </xf>
    <xf numFmtId="165" fontId="6" fillId="4" borderId="14" xfId="0" applyNumberFormat="1" applyFont="1" applyFill="1" applyBorder="1" applyAlignment="1">
      <alignment horizontal="center"/>
    </xf>
    <xf numFmtId="165" fontId="6" fillId="4" borderId="17" xfId="0" applyNumberFormat="1" applyFont="1" applyFill="1" applyBorder="1" applyAlignment="1">
      <alignment horizontal="center"/>
    </xf>
    <xf numFmtId="165" fontId="6" fillId="4" borderId="18" xfId="0" applyNumberFormat="1" applyFont="1" applyFill="1" applyBorder="1" applyAlignment="1">
      <alignment horizontal="center"/>
    </xf>
    <xf numFmtId="165" fontId="6" fillId="4" borderId="19" xfId="0" applyNumberFormat="1" applyFont="1" applyFill="1" applyBorder="1" applyAlignment="1">
      <alignment horizontal="center"/>
    </xf>
    <xf numFmtId="165" fontId="6" fillId="4" borderId="20" xfId="0" applyNumberFormat="1" applyFont="1" applyFill="1" applyBorder="1" applyAlignment="1">
      <alignment horizontal="center"/>
    </xf>
    <xf numFmtId="165" fontId="6" fillId="4" borderId="11" xfId="0" applyNumberFormat="1" applyFont="1" applyFill="1" applyBorder="1" applyAlignment="1">
      <alignment horizontal="center"/>
    </xf>
    <xf numFmtId="165" fontId="6" fillId="4" borderId="12" xfId="0" applyNumberFormat="1" applyFont="1" applyFill="1" applyBorder="1" applyAlignment="1">
      <alignment horizontal="center"/>
    </xf>
    <xf numFmtId="0" fontId="5" fillId="2" borderId="28" xfId="0" applyFont="1" applyFill="1" applyBorder="1"/>
    <xf numFmtId="0" fontId="5" fillId="2" borderId="29" xfId="0" applyFont="1" applyFill="1" applyBorder="1"/>
    <xf numFmtId="164" fontId="5" fillId="4" borderId="7" xfId="0" applyNumberFormat="1" applyFont="1" applyFill="1" applyBorder="1" applyAlignment="1">
      <alignment horizontal="center"/>
    </xf>
    <xf numFmtId="164" fontId="5" fillId="4" borderId="9" xfId="0" applyNumberFormat="1" applyFont="1" applyFill="1" applyBorder="1" applyAlignment="1">
      <alignment horizontal="center"/>
    </xf>
    <xf numFmtId="165" fontId="6" fillId="4" borderId="7" xfId="0" applyNumberFormat="1" applyFont="1" applyFill="1" applyBorder="1" applyAlignment="1">
      <alignment horizontal="center"/>
    </xf>
    <xf numFmtId="165" fontId="6" fillId="4" borderId="9" xfId="0" applyNumberFormat="1" applyFont="1" applyFill="1" applyBorder="1" applyAlignment="1">
      <alignment horizontal="center"/>
    </xf>
    <xf numFmtId="165" fontId="6" fillId="2" borderId="21" xfId="0" applyNumberFormat="1" applyFont="1" applyFill="1" applyBorder="1" applyAlignment="1">
      <alignment horizontal="center"/>
    </xf>
    <xf numFmtId="165" fontId="6" fillId="2" borderId="9" xfId="0" applyNumberFormat="1" applyFont="1" applyFill="1" applyBorder="1" applyAlignment="1">
      <alignment horizontal="center"/>
    </xf>
    <xf numFmtId="165" fontId="5" fillId="2" borderId="10" xfId="0" applyNumberFormat="1" applyFont="1" applyFill="1" applyBorder="1" applyAlignment="1">
      <alignment horizontal="center"/>
    </xf>
    <xf numFmtId="165" fontId="6" fillId="2" borderId="7" xfId="0" applyNumberFormat="1" applyFont="1" applyFill="1" applyBorder="1" applyAlignment="1">
      <alignment horizontal="center"/>
    </xf>
    <xf numFmtId="0" fontId="6" fillId="0" borderId="30" xfId="0" applyFont="1" applyBorder="1" applyAlignment="1">
      <alignment horizontal="center"/>
    </xf>
    <xf numFmtId="14" fontId="5" fillId="4" borderId="10" xfId="0" applyNumberFormat="1" applyFont="1" applyFill="1" applyBorder="1" applyAlignment="1">
      <alignment horizontal="center"/>
    </xf>
    <xf numFmtId="165" fontId="5" fillId="4" borderId="5" xfId="0" applyNumberFormat="1" applyFont="1" applyFill="1" applyBorder="1" applyAlignment="1">
      <alignment horizontal="center"/>
    </xf>
    <xf numFmtId="165" fontId="5" fillId="4" borderId="8" xfId="0" applyNumberFormat="1" applyFont="1" applyFill="1" applyBorder="1" applyAlignment="1">
      <alignment horizontal="center"/>
    </xf>
    <xf numFmtId="165" fontId="5" fillId="4" borderId="10" xfId="0" applyNumberFormat="1" applyFont="1" applyFill="1" applyBorder="1" applyAlignment="1">
      <alignment horizontal="center"/>
    </xf>
    <xf numFmtId="165" fontId="5" fillId="4" borderId="6" xfId="0" applyNumberFormat="1" applyFont="1" applyFill="1" applyBorder="1" applyAlignment="1">
      <alignment horizontal="center"/>
    </xf>
    <xf numFmtId="165" fontId="5" fillId="4" borderId="4" xfId="0" applyNumberFormat="1" applyFont="1" applyFill="1" applyBorder="1" applyAlignment="1">
      <alignment horizontal="center"/>
    </xf>
    <xf numFmtId="165" fontId="5" fillId="4" borderId="3" xfId="0" applyNumberFormat="1" applyFont="1" applyFill="1" applyBorder="1" applyAlignment="1">
      <alignment horizontal="center"/>
    </xf>
    <xf numFmtId="0" fontId="8" fillId="0" borderId="0" xfId="1" applyFont="1" applyAlignment="1" applyProtection="1">
      <alignment horizontal="center"/>
    </xf>
    <xf numFmtId="0" fontId="9" fillId="0" borderId="0" xfId="1" applyFont="1" applyAlignment="1" applyProtection="1">
      <alignment horizontal="left"/>
    </xf>
    <xf numFmtId="0" fontId="5" fillId="0" borderId="0" xfId="0" applyFont="1" applyAlignment="1">
      <alignment horizontal="left"/>
    </xf>
    <xf numFmtId="0" fontId="5" fillId="0" borderId="36" xfId="0" applyFont="1" applyBorder="1" applyAlignment="1">
      <alignment horizontal="right" vertical="center" indent="1"/>
    </xf>
    <xf numFmtId="0" fontId="5" fillId="0" borderId="31" xfId="0" applyFont="1" applyBorder="1" applyAlignment="1">
      <alignment horizontal="right" vertical="center" indent="1"/>
    </xf>
    <xf numFmtId="0" fontId="5" fillId="0" borderId="34" xfId="0" applyFont="1" applyBorder="1" applyAlignment="1">
      <alignment horizontal="right" vertical="center" indent="1"/>
    </xf>
    <xf numFmtId="15" fontId="10" fillId="5" borderId="28" xfId="0" applyNumberFormat="1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vertical="center" wrapText="1"/>
    </xf>
    <xf numFmtId="0" fontId="5" fillId="0" borderId="40" xfId="0" applyFont="1" applyBorder="1" applyAlignment="1">
      <alignment horizontal="right" indent="1"/>
    </xf>
    <xf numFmtId="0" fontId="3" fillId="0" borderId="42" xfId="0" applyFont="1" applyBorder="1" applyAlignment="1">
      <alignment horizontal="right" indent="1"/>
    </xf>
    <xf numFmtId="0" fontId="5" fillId="0" borderId="38" xfId="0" applyFont="1" applyBorder="1" applyAlignment="1">
      <alignment horizontal="right" vertical="center" indent="1"/>
    </xf>
    <xf numFmtId="0" fontId="3" fillId="0" borderId="39" xfId="0" applyFont="1" applyBorder="1" applyAlignment="1">
      <alignment horizontal="right" indent="1"/>
    </xf>
    <xf numFmtId="15" fontId="5" fillId="4" borderId="37" xfId="0" applyNumberFormat="1" applyFont="1" applyFill="1" applyBorder="1" applyAlignment="1">
      <alignment horizontal="center" vertical="center"/>
    </xf>
    <xf numFmtId="0" fontId="0" fillId="4" borderId="28" xfId="0" applyFill="1" applyBorder="1" applyAlignment="1">
      <alignment vertical="center"/>
    </xf>
    <xf numFmtId="0" fontId="0" fillId="4" borderId="29" xfId="0" applyFill="1" applyBorder="1"/>
    <xf numFmtId="0" fontId="3" fillId="0" borderId="41" xfId="0" applyFont="1" applyBorder="1" applyAlignment="1">
      <alignment horizontal="right" indent="1"/>
    </xf>
    <xf numFmtId="0" fontId="7" fillId="0" borderId="27" xfId="0" applyFont="1" applyBorder="1" applyAlignment="1">
      <alignment horizontal="left"/>
    </xf>
    <xf numFmtId="0" fontId="0" fillId="0" borderId="27" xfId="0" applyBorder="1"/>
    <xf numFmtId="15" fontId="10" fillId="5" borderId="32" xfId="0" applyNumberFormat="1" applyFont="1" applyFill="1" applyBorder="1" applyAlignment="1">
      <alignment horizontal="center" vertical="center" wrapText="1"/>
    </xf>
    <xf numFmtId="0" fontId="5" fillId="0" borderId="33" xfId="0" applyFont="1" applyBorder="1" applyAlignment="1">
      <alignment horizontal="right" indent="1"/>
    </xf>
    <xf numFmtId="0" fontId="3" fillId="0" borderId="27" xfId="0" applyFont="1" applyBorder="1" applyAlignment="1">
      <alignment horizontal="right" indent="1"/>
    </xf>
    <xf numFmtId="0" fontId="5" fillId="0" borderId="34" xfId="0" applyFont="1" applyBorder="1" applyAlignment="1">
      <alignment horizontal="right" indent="1"/>
    </xf>
    <xf numFmtId="0" fontId="3" fillId="0" borderId="35" xfId="0" applyFont="1" applyBorder="1" applyAlignment="1">
      <alignment horizontal="right" indent="1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xrx.net/Testing/BodyCompSites" TargetMode="External"/><Relationship Id="rId1" Type="http://schemas.openxmlformats.org/officeDocument/2006/relationships/hyperlink" Target="http://www.youtube.com/watch?v=tHB1-E5poM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rgb="FFCCFFCC"/>
    <pageSetUpPr fitToPage="1"/>
  </sheetPr>
  <dimension ref="A1:W27"/>
  <sheetViews>
    <sheetView tabSelected="1" view="pageLayout" zoomScaleNormal="115" workbookViewId="0">
      <selection activeCell="A13" sqref="A13:XFD14"/>
    </sheetView>
  </sheetViews>
  <sheetFormatPr defaultColWidth="22.27734375" defaultRowHeight="10.199999999999999" x14ac:dyDescent="0.35"/>
  <cols>
    <col min="1" max="1" width="17" style="5" customWidth="1"/>
    <col min="2" max="2" width="5.44140625" style="2" customWidth="1"/>
    <col min="3" max="3" width="6" style="2" customWidth="1"/>
    <col min="4" max="8" width="6" style="1" customWidth="1"/>
    <col min="9" max="9" width="6.1640625" style="2" customWidth="1"/>
    <col min="10" max="23" width="6.1640625" style="1" customWidth="1"/>
    <col min="24" max="16384" width="22.27734375" style="1"/>
  </cols>
  <sheetData>
    <row r="1" spans="1:23" x14ac:dyDescent="0.35">
      <c r="A1" s="62" t="s">
        <v>8</v>
      </c>
    </row>
    <row r="3" spans="1:23" ht="19.8" thickBot="1" x14ac:dyDescent="0.65">
      <c r="A3" s="78" t="s">
        <v>11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</row>
    <row r="4" spans="1:23" ht="19.8" thickBot="1" x14ac:dyDescent="0.65">
      <c r="A4" s="32"/>
      <c r="B4"/>
      <c r="C4"/>
      <c r="D4"/>
      <c r="E4"/>
      <c r="F4"/>
      <c r="G4"/>
      <c r="H4"/>
      <c r="I4"/>
      <c r="J4"/>
      <c r="K4"/>
    </row>
    <row r="5" spans="1:23" ht="28.5" customHeight="1" thickBot="1" x14ac:dyDescent="0.45">
      <c r="A5" s="4"/>
      <c r="B5" s="3"/>
      <c r="C5" s="74" t="s">
        <v>3</v>
      </c>
      <c r="D5" s="75"/>
      <c r="E5" s="76"/>
      <c r="F5" s="80" t="s">
        <v>5</v>
      </c>
      <c r="G5" s="69"/>
      <c r="H5" s="44"/>
      <c r="I5" s="68" t="s">
        <v>4</v>
      </c>
      <c r="J5" s="69"/>
      <c r="K5" s="44"/>
      <c r="L5" s="68" t="s">
        <v>4</v>
      </c>
      <c r="M5" s="69"/>
      <c r="N5" s="44"/>
      <c r="O5" s="68" t="s">
        <v>4</v>
      </c>
      <c r="P5" s="69"/>
      <c r="Q5" s="44"/>
      <c r="R5" s="68" t="s">
        <v>4</v>
      </c>
      <c r="S5" s="69"/>
      <c r="T5" s="44"/>
      <c r="U5" s="68" t="s">
        <v>4</v>
      </c>
      <c r="V5" s="69"/>
      <c r="W5" s="45"/>
    </row>
    <row r="6" spans="1:23" ht="12.6" thickBot="1" x14ac:dyDescent="0.45">
      <c r="A6" s="70" t="s">
        <v>0</v>
      </c>
      <c r="B6" s="71"/>
      <c r="C6" s="46">
        <v>40330</v>
      </c>
      <c r="D6" s="47">
        <v>40391</v>
      </c>
      <c r="E6" s="55" t="str">
        <f>"+/-"</f>
        <v>+/-</v>
      </c>
      <c r="F6" s="26"/>
      <c r="G6" s="14"/>
      <c r="H6" s="15" t="str">
        <f>"+/-"</f>
        <v>+/-</v>
      </c>
      <c r="I6" s="12"/>
      <c r="J6" s="14"/>
      <c r="K6" s="15" t="str">
        <f>"+/-"</f>
        <v>+/-</v>
      </c>
      <c r="L6" s="12"/>
      <c r="M6" s="14"/>
      <c r="N6" s="15" t="str">
        <f>"+/-"</f>
        <v>+/-</v>
      </c>
      <c r="O6" s="12"/>
      <c r="P6" s="14"/>
      <c r="Q6" s="15" t="str">
        <f>"+/-"</f>
        <v>+/-</v>
      </c>
      <c r="R6" s="12"/>
      <c r="S6" s="14"/>
      <c r="T6" s="15" t="str">
        <f>"+/-"</f>
        <v>+/-</v>
      </c>
      <c r="U6" s="12"/>
      <c r="V6" s="14"/>
      <c r="W6" s="15" t="str">
        <f>"+/-"</f>
        <v>+/-</v>
      </c>
    </row>
    <row r="7" spans="1:23" ht="12.3" x14ac:dyDescent="0.4">
      <c r="A7" s="83" t="s">
        <v>9</v>
      </c>
      <c r="B7" s="84"/>
      <c r="C7" s="34">
        <v>182.88</v>
      </c>
      <c r="D7" s="35">
        <v>182.88</v>
      </c>
      <c r="E7" s="56" t="s">
        <v>6</v>
      </c>
      <c r="F7" s="29"/>
      <c r="G7" s="29"/>
      <c r="H7" s="10" t="s">
        <v>6</v>
      </c>
      <c r="I7" s="29"/>
      <c r="J7" s="29"/>
      <c r="K7" s="10" t="s">
        <v>6</v>
      </c>
      <c r="L7" s="29"/>
      <c r="M7" s="29"/>
      <c r="N7" s="10" t="s">
        <v>6</v>
      </c>
      <c r="O7" s="29"/>
      <c r="P7" s="29"/>
      <c r="Q7" s="10" t="s">
        <v>6</v>
      </c>
      <c r="R7" s="29"/>
      <c r="S7" s="29"/>
      <c r="T7" s="10" t="s">
        <v>6</v>
      </c>
      <c r="U7" s="29"/>
      <c r="V7" s="29"/>
      <c r="W7" s="10" t="s">
        <v>6</v>
      </c>
    </row>
    <row r="8" spans="1:23" ht="12.6" thickBot="1" x14ac:dyDescent="0.45">
      <c r="A8" s="81" t="s">
        <v>10</v>
      </c>
      <c r="B8" s="82"/>
      <c r="C8" s="36">
        <v>83.9</v>
      </c>
      <c r="D8" s="37">
        <v>82.7</v>
      </c>
      <c r="E8" s="57">
        <f>D8-C8</f>
        <v>-1.2000000000000028</v>
      </c>
      <c r="F8" s="28"/>
      <c r="G8" s="19"/>
      <c r="H8" s="13">
        <f>IF(G8="",IF(F8="",0,0),G8-F8)</f>
        <v>0</v>
      </c>
      <c r="I8" s="18"/>
      <c r="J8" s="19"/>
      <c r="K8" s="13">
        <f>IF(J8="",IF(I8="",0,I8-$F8),J8-$F8)</f>
        <v>0</v>
      </c>
      <c r="L8" s="18"/>
      <c r="M8" s="19"/>
      <c r="N8" s="13">
        <f>IF(M8="",IF(L8="",0,L8-$F8),M8-$F8)</f>
        <v>0</v>
      </c>
      <c r="O8" s="18"/>
      <c r="P8" s="19"/>
      <c r="Q8" s="13">
        <f>IF(P8="",IF(O8="",0,O8-$F8),P8-$F8)</f>
        <v>0</v>
      </c>
      <c r="R8" s="18"/>
      <c r="S8" s="19"/>
      <c r="T8" s="13">
        <f>IF(S8="",IF(R8="",0,R8-$F8),S8-$F8)</f>
        <v>0</v>
      </c>
      <c r="U8" s="18"/>
      <c r="V8" s="19"/>
      <c r="W8" s="13">
        <f>IF(V8="",IF(U8="",0,U8-$F8),V8-$F8)</f>
        <v>0</v>
      </c>
    </row>
    <row r="9" spans="1:23" ht="12.6" thickBot="1" x14ac:dyDescent="0.45">
      <c r="A9" s="70" t="s">
        <v>7</v>
      </c>
      <c r="B9" s="77"/>
      <c r="C9" s="48">
        <f>IF(ISERROR((C8*703)/(C7*C7))=TRUE,0,(C8*703)/(C7*C7))</f>
        <v>1.7635381528479106</v>
      </c>
      <c r="D9" s="49">
        <f>IF(ISERROR((D8*703)/(D7*D7))=TRUE,0,(D8*703)/(D7*D7))</f>
        <v>1.7383147227714206</v>
      </c>
      <c r="E9" s="58">
        <f>D9-C9</f>
        <v>-2.5223430076489972E-2</v>
      </c>
      <c r="F9" s="50">
        <f>IF(ISERROR((F8*703)/(F7*F7))=TRUE,0,(F8*703)/(F7*F7))</f>
        <v>0</v>
      </c>
      <c r="G9" s="51">
        <f>IF(ISERROR((G8*703)/(G7*G7))=TRUE,0,(G8*703)/(G7*G7))</f>
        <v>0</v>
      </c>
      <c r="H9" s="52">
        <f>IF(G9="",IF(F9="",0,0),G9-F9)</f>
        <v>0</v>
      </c>
      <c r="I9" s="53">
        <f>IF(ISERROR((I8*703)/(I7*I7))=TRUE,0,(I8*703)/(I7*I7))</f>
        <v>0</v>
      </c>
      <c r="J9" s="51">
        <f>IF(ISERROR((J8*703)/(J7*J7))=TRUE,0,(J8*703)/(J7*J7))</f>
        <v>0</v>
      </c>
      <c r="K9" s="52">
        <f>IF(J9=0,IF(I9=0,0,I9-$F9),J9-$F9)</f>
        <v>0</v>
      </c>
      <c r="L9" s="53">
        <f>IF(ISERROR((L8*703)/(L7*L7))=TRUE,0,(L8*703)/(L7*L7))</f>
        <v>0</v>
      </c>
      <c r="M9" s="51">
        <f>IF(ISERROR((M8*703)/(M7*M7))=TRUE,0,(M8*703)/(M7*M7))</f>
        <v>0</v>
      </c>
      <c r="N9" s="52">
        <f>IF(M9=0,IF(L9=0,0,L9-$F9),M9-$F9)</f>
        <v>0</v>
      </c>
      <c r="O9" s="53">
        <f>IF(ISERROR((O8*703)/(O7*O7))=TRUE,0,(O8*703)/(O7*O7))</f>
        <v>0</v>
      </c>
      <c r="P9" s="51">
        <f>IF(ISERROR((P8*703)/(P7*P7))=TRUE,0,(P8*703)/(P7*P7))</f>
        <v>0</v>
      </c>
      <c r="Q9" s="52">
        <f>IF(P9=0,IF(O9=0,0,O9-$F9),P9-$F9)</f>
        <v>0</v>
      </c>
      <c r="R9" s="53">
        <f>IF(ISERROR((R8*703)/(R7*R7))=TRUE,0,(R8*703)/(R7*R7))</f>
        <v>0</v>
      </c>
      <c r="S9" s="51">
        <f>IF(ISERROR((S8*703)/(S7*S7))=TRUE,0,(S8*703)/(S7*S7))</f>
        <v>0</v>
      </c>
      <c r="T9" s="52">
        <f>IF(S9=0,IF(R9=0,0,R9-$F9),S9-$F9)</f>
        <v>0</v>
      </c>
      <c r="U9" s="53">
        <f>IF(ISERROR((U8*703)/(U7*U7))=TRUE,0,(U8*703)/(U7*U7))</f>
        <v>0</v>
      </c>
      <c r="V9" s="51">
        <f>IF(ISERROR((V8*703)/(V7*V7))=TRUE,0,(V8*703)/(V7*V7))</f>
        <v>0</v>
      </c>
      <c r="W9" s="52">
        <f>IF(V9=0,IF(U9=0,0,U9-$F9),V9-$F9)</f>
        <v>0</v>
      </c>
    </row>
    <row r="10" spans="1:23" ht="12.6" thickBot="1" x14ac:dyDescent="0.45">
      <c r="A10" s="72" t="s">
        <v>21</v>
      </c>
      <c r="B10" s="73"/>
      <c r="C10" s="38">
        <v>104.14</v>
      </c>
      <c r="D10" s="39">
        <v>109.22</v>
      </c>
      <c r="E10" s="59">
        <f t="shared" ref="E10:E25" si="0">D10-C10</f>
        <v>5.0799999999999983</v>
      </c>
      <c r="F10" s="30"/>
      <c r="G10" s="23"/>
      <c r="H10" s="11">
        <f t="shared" ref="H10:H25" si="1">IF(G10="",IF(F10="",0,0),G10-F10)</f>
        <v>0</v>
      </c>
      <c r="I10" s="22"/>
      <c r="J10" s="23"/>
      <c r="K10" s="11">
        <f t="shared" ref="K10:K25" si="2">IF(J10="",IF(I10="",0,I10-$F10),J10-$F10)</f>
        <v>0</v>
      </c>
      <c r="L10" s="22"/>
      <c r="M10" s="23"/>
      <c r="N10" s="11">
        <f t="shared" ref="N10:N24" si="3">IF(M10="",IF(L10="",0,L10-$F10),M10-$F10)</f>
        <v>0</v>
      </c>
      <c r="O10" s="22"/>
      <c r="P10" s="23"/>
      <c r="Q10" s="11">
        <f t="shared" ref="Q10:Q25" si="4">IF(P10="",IF(O10="",0,O10-$F10),P10-$F10)</f>
        <v>0</v>
      </c>
      <c r="R10" s="22"/>
      <c r="S10" s="23"/>
      <c r="T10" s="11">
        <f t="shared" ref="T10:T25" si="5">IF(S10="",IF(R10="",0,R10-$F10),S10-$F10)</f>
        <v>0</v>
      </c>
      <c r="U10" s="22"/>
      <c r="V10" s="23"/>
      <c r="W10" s="11">
        <f t="shared" ref="W10:W25" si="6">IF(V10="",IF(U10="",0,U10-$F10),V10-$F10)</f>
        <v>0</v>
      </c>
    </row>
    <row r="11" spans="1:23" x14ac:dyDescent="0.35">
      <c r="A11" s="67" t="s">
        <v>17</v>
      </c>
      <c r="B11" s="6" t="s">
        <v>1</v>
      </c>
      <c r="C11" s="34">
        <v>12.7</v>
      </c>
      <c r="D11" s="35">
        <v>12.7</v>
      </c>
      <c r="E11" s="56">
        <f t="shared" si="0"/>
        <v>0</v>
      </c>
      <c r="F11" s="29"/>
      <c r="G11" s="21"/>
      <c r="H11" s="10">
        <f t="shared" si="1"/>
        <v>0</v>
      </c>
      <c r="I11" s="20"/>
      <c r="J11" s="21"/>
      <c r="K11" s="10">
        <f t="shared" si="2"/>
        <v>0</v>
      </c>
      <c r="L11" s="20"/>
      <c r="M11" s="21"/>
      <c r="N11" s="10">
        <f t="shared" si="3"/>
        <v>0</v>
      </c>
      <c r="O11" s="20"/>
      <c r="P11" s="21"/>
      <c r="Q11" s="10">
        <f t="shared" si="4"/>
        <v>0</v>
      </c>
      <c r="R11" s="20"/>
      <c r="S11" s="21"/>
      <c r="T11" s="10">
        <f t="shared" si="5"/>
        <v>0</v>
      </c>
      <c r="U11" s="20"/>
      <c r="V11" s="21"/>
      <c r="W11" s="10">
        <f t="shared" si="6"/>
        <v>0</v>
      </c>
    </row>
    <row r="12" spans="1:23" ht="10.5" thickBot="1" x14ac:dyDescent="0.4">
      <c r="A12" s="66"/>
      <c r="B12" s="7" t="s">
        <v>2</v>
      </c>
      <c r="C12" s="40">
        <v>12.7</v>
      </c>
      <c r="D12" s="41">
        <v>12.7</v>
      </c>
      <c r="E12" s="60">
        <f t="shared" si="0"/>
        <v>0</v>
      </c>
      <c r="F12" s="31"/>
      <c r="G12" s="25"/>
      <c r="H12" s="9">
        <f t="shared" si="1"/>
        <v>0</v>
      </c>
      <c r="I12" s="24"/>
      <c r="J12" s="25"/>
      <c r="K12" s="9">
        <f t="shared" si="2"/>
        <v>0</v>
      </c>
      <c r="L12" s="24"/>
      <c r="M12" s="25"/>
      <c r="N12" s="9">
        <f t="shared" si="3"/>
        <v>0</v>
      </c>
      <c r="O12" s="24"/>
      <c r="P12" s="25"/>
      <c r="Q12" s="9">
        <f t="shared" si="4"/>
        <v>0</v>
      </c>
      <c r="R12" s="24"/>
      <c r="S12" s="25"/>
      <c r="T12" s="9">
        <f t="shared" si="5"/>
        <v>0</v>
      </c>
      <c r="U12" s="24"/>
      <c r="V12" s="25"/>
      <c r="W12" s="9">
        <f t="shared" si="6"/>
        <v>0</v>
      </c>
    </row>
    <row r="13" spans="1:23" x14ac:dyDescent="0.35">
      <c r="A13" s="67" t="s">
        <v>14</v>
      </c>
      <c r="B13" s="6" t="s">
        <v>1</v>
      </c>
      <c r="C13" s="34">
        <v>35.56</v>
      </c>
      <c r="D13" s="35">
        <v>36</v>
      </c>
      <c r="E13" s="56">
        <f>D13-C13</f>
        <v>0.43999999999999773</v>
      </c>
      <c r="F13" s="29"/>
      <c r="G13" s="21"/>
      <c r="H13" s="10">
        <f t="shared" ref="H13:H14" si="7">IF(G13="",IF(F13="",0,0),G13-F13)</f>
        <v>0</v>
      </c>
      <c r="I13" s="20"/>
      <c r="J13" s="21"/>
      <c r="K13" s="10">
        <f>IF(J13="",IF(I13="",0,I13-$F13),J13-$F13)</f>
        <v>0</v>
      </c>
      <c r="L13" s="20"/>
      <c r="M13" s="21"/>
      <c r="N13" s="10">
        <f>IF(M13="",IF(L13="",0,L13-$F13),M13-$F13)</f>
        <v>0</v>
      </c>
      <c r="O13" s="20"/>
      <c r="P13" s="21"/>
      <c r="Q13" s="10">
        <f>IF(P13="",IF(O13="",0,O13-$F13),P13-$F13)</f>
        <v>0</v>
      </c>
      <c r="R13" s="20"/>
      <c r="S13" s="21"/>
      <c r="T13" s="10">
        <f>IF(S13="",IF(R13="",0,R13-$F13),S13-$F13)</f>
        <v>0</v>
      </c>
      <c r="U13" s="20"/>
      <c r="V13" s="21"/>
      <c r="W13" s="10">
        <f>IF(V13="",IF(U13="",0,U13-$F13),V13-$F13)</f>
        <v>0</v>
      </c>
    </row>
    <row r="14" spans="1:23" ht="10.5" thickBot="1" x14ac:dyDescent="0.4">
      <c r="A14" s="66"/>
      <c r="B14" s="7" t="s">
        <v>2</v>
      </c>
      <c r="C14" s="40">
        <v>36.83</v>
      </c>
      <c r="D14" s="41">
        <v>37.299999999999997</v>
      </c>
      <c r="E14" s="60">
        <f>D14-C14</f>
        <v>0.46999999999999886</v>
      </c>
      <c r="F14" s="31"/>
      <c r="G14" s="25"/>
      <c r="H14" s="9">
        <f t="shared" si="7"/>
        <v>0</v>
      </c>
      <c r="I14" s="24"/>
      <c r="J14" s="25"/>
      <c r="K14" s="9">
        <f>IF(J14="",IF(I14="",0,I14-$F14),J14-$F14)</f>
        <v>0</v>
      </c>
      <c r="L14" s="24"/>
      <c r="M14" s="25"/>
      <c r="N14" s="9">
        <f>IF(M14="",IF(L14="",0,L14-$F14),M14-$F14)</f>
        <v>0</v>
      </c>
      <c r="O14" s="24"/>
      <c r="P14" s="25"/>
      <c r="Q14" s="9">
        <f>IF(P14="",IF(O14="",0,O14-$F14),P14-$F14)</f>
        <v>0</v>
      </c>
      <c r="R14" s="24"/>
      <c r="S14" s="25"/>
      <c r="T14" s="9">
        <f>IF(S14="",IF(R14="",0,R14-$F14),S14-$F14)</f>
        <v>0</v>
      </c>
      <c r="U14" s="24"/>
      <c r="V14" s="25"/>
      <c r="W14" s="9">
        <f>IF(V14="",IF(U14="",0,U14-$F14),V14-$F14)</f>
        <v>0</v>
      </c>
    </row>
    <row r="15" spans="1:23" x14ac:dyDescent="0.35">
      <c r="A15" s="67" t="s">
        <v>18</v>
      </c>
      <c r="B15" s="6" t="s">
        <v>1</v>
      </c>
      <c r="C15" s="34">
        <v>35.56</v>
      </c>
      <c r="D15" s="35">
        <v>36</v>
      </c>
      <c r="E15" s="56">
        <f>D15-C15</f>
        <v>0.43999999999999773</v>
      </c>
      <c r="F15" s="29"/>
      <c r="G15" s="21"/>
      <c r="H15" s="10">
        <f>IF(G15="",IF(F15="",0,0),G15-F15)</f>
        <v>0</v>
      </c>
      <c r="I15" s="20"/>
      <c r="J15" s="21"/>
      <c r="K15" s="10">
        <f>IF(J15="",IF(I15="",0,I15-$F15),J15-$F15)</f>
        <v>0</v>
      </c>
      <c r="L15" s="20"/>
      <c r="M15" s="21"/>
      <c r="N15" s="10">
        <f>IF(M15="",IF(L15="",0,L15-$F15),M15-$F15)</f>
        <v>0</v>
      </c>
      <c r="O15" s="20"/>
      <c r="P15" s="21"/>
      <c r="Q15" s="10">
        <f>IF(P15="",IF(O15="",0,O15-$F15),P15-$F15)</f>
        <v>0</v>
      </c>
      <c r="R15" s="20"/>
      <c r="S15" s="21"/>
      <c r="T15" s="10">
        <f>IF(S15="",IF(R15="",0,R15-$F15),S15-$F15)</f>
        <v>0</v>
      </c>
      <c r="U15" s="20"/>
      <c r="V15" s="21"/>
      <c r="W15" s="10">
        <f>IF(V15="",IF(U15="",0,U15-$F15),V15-$F15)</f>
        <v>0</v>
      </c>
    </row>
    <row r="16" spans="1:23" ht="10.5" thickBot="1" x14ac:dyDescent="0.4">
      <c r="A16" s="66"/>
      <c r="B16" s="7" t="s">
        <v>2</v>
      </c>
      <c r="C16" s="40">
        <v>36.83</v>
      </c>
      <c r="D16" s="41">
        <v>37.33</v>
      </c>
      <c r="E16" s="60">
        <f>D16-C16</f>
        <v>0.5</v>
      </c>
      <c r="F16" s="31"/>
      <c r="G16" s="25"/>
      <c r="H16" s="9">
        <f>IF(G16="",IF(F16="",0,0),G16-F16)</f>
        <v>0</v>
      </c>
      <c r="I16" s="24"/>
      <c r="J16" s="25"/>
      <c r="K16" s="9">
        <f>IF(J16="",IF(I16="",0,I16-$F16),J16-$F16)</f>
        <v>0</v>
      </c>
      <c r="L16" s="24"/>
      <c r="M16" s="25"/>
      <c r="N16" s="9">
        <f>IF(M16="",IF(L16="",0,L16-$F16),M16-$F16)</f>
        <v>0</v>
      </c>
      <c r="O16" s="24"/>
      <c r="P16" s="25"/>
      <c r="Q16" s="9">
        <f>IF(P16="",IF(O16="",0,O16-$F16),P16-$F16)</f>
        <v>0</v>
      </c>
      <c r="R16" s="24"/>
      <c r="S16" s="25"/>
      <c r="T16" s="9">
        <f>IF(S16="",IF(R16="",0,R16-$F16),S16-$F16)</f>
        <v>0</v>
      </c>
      <c r="U16" s="24"/>
      <c r="V16" s="25"/>
      <c r="W16" s="9">
        <f>IF(V16="",IF(U16="",0,U16-$F16),V16-$F16)</f>
        <v>0</v>
      </c>
    </row>
    <row r="17" spans="1:23" x14ac:dyDescent="0.35">
      <c r="A17" s="67" t="s">
        <v>19</v>
      </c>
      <c r="B17" s="6" t="s">
        <v>1</v>
      </c>
      <c r="C17" s="34">
        <v>12.7</v>
      </c>
      <c r="D17" s="35">
        <v>12.7</v>
      </c>
      <c r="E17" s="56">
        <f t="shared" ref="E17:E18" si="8">D17-C17</f>
        <v>0</v>
      </c>
      <c r="F17" s="29"/>
      <c r="G17" s="21"/>
      <c r="H17" s="10">
        <f t="shared" ref="H17:H18" si="9">IF(G17="",IF(F17="",0,0),G17-F17)</f>
        <v>0</v>
      </c>
      <c r="I17" s="20"/>
      <c r="J17" s="21"/>
      <c r="K17" s="10">
        <f t="shared" ref="K17:K18" si="10">IF(J17="",IF(I17="",0,I17-$F17),J17-$F17)</f>
        <v>0</v>
      </c>
      <c r="L17" s="20"/>
      <c r="M17" s="21"/>
      <c r="N17" s="10">
        <f t="shared" ref="N17:N18" si="11">IF(M17="",IF(L17="",0,L17-$F17),M17-$F17)</f>
        <v>0</v>
      </c>
      <c r="O17" s="20"/>
      <c r="P17" s="21"/>
      <c r="Q17" s="10">
        <f t="shared" ref="Q17:Q18" si="12">IF(P17="",IF(O17="",0,O17-$F17),P17-$F17)</f>
        <v>0</v>
      </c>
      <c r="R17" s="20"/>
      <c r="S17" s="21"/>
      <c r="T17" s="10">
        <f t="shared" ref="T17:T18" si="13">IF(S17="",IF(R17="",0,R17-$F17),S17-$F17)</f>
        <v>0</v>
      </c>
      <c r="U17" s="20"/>
      <c r="V17" s="21"/>
      <c r="W17" s="10">
        <f t="shared" ref="W17:W18" si="14">IF(V17="",IF(U17="",0,U17-$F17),V17-$F17)</f>
        <v>0</v>
      </c>
    </row>
    <row r="18" spans="1:23" ht="10.5" thickBot="1" x14ac:dyDescent="0.4">
      <c r="A18" s="66"/>
      <c r="B18" s="7" t="s">
        <v>2</v>
      </c>
      <c r="C18" s="40">
        <v>12.7</v>
      </c>
      <c r="D18" s="41">
        <v>12.7</v>
      </c>
      <c r="E18" s="60">
        <f t="shared" si="8"/>
        <v>0</v>
      </c>
      <c r="F18" s="31"/>
      <c r="G18" s="25"/>
      <c r="H18" s="9">
        <f t="shared" si="9"/>
        <v>0</v>
      </c>
      <c r="I18" s="24"/>
      <c r="J18" s="25"/>
      <c r="K18" s="9">
        <f t="shared" si="10"/>
        <v>0</v>
      </c>
      <c r="L18" s="24"/>
      <c r="M18" s="25"/>
      <c r="N18" s="9">
        <f t="shared" si="11"/>
        <v>0</v>
      </c>
      <c r="O18" s="24"/>
      <c r="P18" s="25"/>
      <c r="Q18" s="9">
        <f t="shared" si="12"/>
        <v>0</v>
      </c>
      <c r="R18" s="24"/>
      <c r="S18" s="25"/>
      <c r="T18" s="9">
        <f t="shared" si="13"/>
        <v>0</v>
      </c>
      <c r="U18" s="24"/>
      <c r="V18" s="25"/>
      <c r="W18" s="9">
        <f t="shared" si="14"/>
        <v>0</v>
      </c>
    </row>
    <row r="19" spans="1:23" x14ac:dyDescent="0.35">
      <c r="A19" s="67" t="s">
        <v>20</v>
      </c>
      <c r="B19" s="6" t="s">
        <v>1</v>
      </c>
      <c r="C19" s="34">
        <v>12.7</v>
      </c>
      <c r="D19" s="35">
        <v>12.7</v>
      </c>
      <c r="E19" s="56">
        <f t="shared" ref="E19:E20" si="15">D19-C19</f>
        <v>0</v>
      </c>
      <c r="F19" s="29"/>
      <c r="G19" s="21"/>
      <c r="H19" s="10">
        <f t="shared" ref="H19:H20" si="16">IF(G19="",IF(F19="",0,0),G19-F19)</f>
        <v>0</v>
      </c>
      <c r="I19" s="20"/>
      <c r="J19" s="21"/>
      <c r="K19" s="10">
        <f t="shared" ref="K19:K20" si="17">IF(J19="",IF(I19="",0,I19-$F19),J19-$F19)</f>
        <v>0</v>
      </c>
      <c r="L19" s="20"/>
      <c r="M19" s="21"/>
      <c r="N19" s="10">
        <f t="shared" ref="N19:N20" si="18">IF(M19="",IF(L19="",0,L19-$F19),M19-$F19)</f>
        <v>0</v>
      </c>
      <c r="O19" s="20"/>
      <c r="P19" s="21"/>
      <c r="Q19" s="10">
        <f t="shared" ref="Q19:Q20" si="19">IF(P19="",IF(O19="",0,O19-$F19),P19-$F19)</f>
        <v>0</v>
      </c>
      <c r="R19" s="20"/>
      <c r="S19" s="21"/>
      <c r="T19" s="10">
        <f t="shared" ref="T19:T20" si="20">IF(S19="",IF(R19="",0,R19-$F19),S19-$F19)</f>
        <v>0</v>
      </c>
      <c r="U19" s="20"/>
      <c r="V19" s="21"/>
      <c r="W19" s="10">
        <f t="shared" ref="W19:W20" si="21">IF(V19="",IF(U19="",0,U19-$F19),V19-$F19)</f>
        <v>0</v>
      </c>
    </row>
    <row r="20" spans="1:23" ht="10.5" thickBot="1" x14ac:dyDescent="0.4">
      <c r="A20" s="66"/>
      <c r="B20" s="7" t="s">
        <v>2</v>
      </c>
      <c r="C20" s="40">
        <v>12.7</v>
      </c>
      <c r="D20" s="41">
        <v>12.7</v>
      </c>
      <c r="E20" s="60">
        <f t="shared" si="15"/>
        <v>0</v>
      </c>
      <c r="F20" s="31"/>
      <c r="G20" s="25"/>
      <c r="H20" s="9">
        <f t="shared" si="16"/>
        <v>0</v>
      </c>
      <c r="I20" s="24"/>
      <c r="J20" s="25"/>
      <c r="K20" s="9">
        <f t="shared" si="17"/>
        <v>0</v>
      </c>
      <c r="L20" s="24"/>
      <c r="M20" s="25"/>
      <c r="N20" s="9">
        <f t="shared" si="18"/>
        <v>0</v>
      </c>
      <c r="O20" s="24"/>
      <c r="P20" s="25"/>
      <c r="Q20" s="9">
        <f t="shared" si="19"/>
        <v>0</v>
      </c>
      <c r="R20" s="24"/>
      <c r="S20" s="25"/>
      <c r="T20" s="9">
        <f t="shared" si="20"/>
        <v>0</v>
      </c>
      <c r="U20" s="24"/>
      <c r="V20" s="25"/>
      <c r="W20" s="9">
        <f t="shared" si="21"/>
        <v>0</v>
      </c>
    </row>
    <row r="21" spans="1:23" ht="12.6" thickBot="1" x14ac:dyDescent="0.45">
      <c r="A21" s="72" t="s">
        <v>13</v>
      </c>
      <c r="B21" s="73"/>
      <c r="C21" s="38">
        <v>86.36</v>
      </c>
      <c r="D21" s="39">
        <v>81.28</v>
      </c>
      <c r="E21" s="59">
        <f>D21-C21</f>
        <v>-5.0799999999999983</v>
      </c>
      <c r="F21" s="30"/>
      <c r="G21" s="23"/>
      <c r="H21" s="11">
        <f>IF(G21="",IF(F21="",0,0),G21-F21)</f>
        <v>0</v>
      </c>
      <c r="I21" s="22"/>
      <c r="J21" s="23"/>
      <c r="K21" s="11">
        <f>IF(J21="",IF(I21="",0,I21-$F21),J21-$F21)</f>
        <v>0</v>
      </c>
      <c r="L21" s="22"/>
      <c r="M21" s="23"/>
      <c r="N21" s="11">
        <f>IF(M21="",IF(L21="",0,L21-$F21),M21-$F21)</f>
        <v>0</v>
      </c>
      <c r="O21" s="22"/>
      <c r="P21" s="23"/>
      <c r="Q21" s="11">
        <f>IF(P21="",IF(O21="",0,O21-$F21),P21-$F21)</f>
        <v>0</v>
      </c>
      <c r="R21" s="22"/>
      <c r="S21" s="23"/>
      <c r="T21" s="11">
        <f>IF(S21="",IF(R21="",0,R21-$F21),S21-$F21)</f>
        <v>0</v>
      </c>
      <c r="U21" s="22"/>
      <c r="V21" s="23"/>
      <c r="W21" s="11">
        <f>IF(V21="",IF(U21="",0,U21-$F21),V21-$F21)</f>
        <v>0</v>
      </c>
    </row>
    <row r="22" spans="1:23" x14ac:dyDescent="0.35">
      <c r="A22" s="67" t="s">
        <v>15</v>
      </c>
      <c r="B22" s="6" t="s">
        <v>1</v>
      </c>
      <c r="C22" s="34">
        <v>63.5</v>
      </c>
      <c r="D22" s="35">
        <v>66.040000000000006</v>
      </c>
      <c r="E22" s="56">
        <f t="shared" si="0"/>
        <v>2.5400000000000063</v>
      </c>
      <c r="F22" s="29"/>
      <c r="G22" s="21"/>
      <c r="H22" s="10">
        <f t="shared" si="1"/>
        <v>0</v>
      </c>
      <c r="I22" s="20"/>
      <c r="J22" s="21"/>
      <c r="K22" s="10">
        <f t="shared" si="2"/>
        <v>0</v>
      </c>
      <c r="L22" s="20"/>
      <c r="M22" s="21"/>
      <c r="N22" s="10">
        <f t="shared" si="3"/>
        <v>0</v>
      </c>
      <c r="O22" s="20"/>
      <c r="P22" s="21"/>
      <c r="Q22" s="10">
        <f t="shared" si="4"/>
        <v>0</v>
      </c>
      <c r="R22" s="20"/>
      <c r="S22" s="21"/>
      <c r="T22" s="10">
        <f t="shared" si="5"/>
        <v>0</v>
      </c>
      <c r="U22" s="20"/>
      <c r="V22" s="21"/>
      <c r="W22" s="10">
        <f t="shared" si="6"/>
        <v>0</v>
      </c>
    </row>
    <row r="23" spans="1:23" ht="10.5" thickBot="1" x14ac:dyDescent="0.4">
      <c r="A23" s="66"/>
      <c r="B23" s="7" t="s">
        <v>2</v>
      </c>
      <c r="C23" s="40">
        <v>62.23</v>
      </c>
      <c r="D23" s="41">
        <v>66.040000000000006</v>
      </c>
      <c r="E23" s="60">
        <f t="shared" si="0"/>
        <v>3.8100000000000094</v>
      </c>
      <c r="F23" s="31"/>
      <c r="G23" s="25"/>
      <c r="H23" s="9">
        <f t="shared" si="1"/>
        <v>0</v>
      </c>
      <c r="I23" s="24"/>
      <c r="J23" s="25"/>
      <c r="K23" s="9">
        <f t="shared" si="2"/>
        <v>0</v>
      </c>
      <c r="L23" s="24"/>
      <c r="M23" s="25"/>
      <c r="N23" s="9">
        <f t="shared" si="3"/>
        <v>0</v>
      </c>
      <c r="O23" s="24"/>
      <c r="P23" s="25"/>
      <c r="Q23" s="9">
        <f t="shared" si="4"/>
        <v>0</v>
      </c>
      <c r="R23" s="24"/>
      <c r="S23" s="25"/>
      <c r="T23" s="9">
        <f t="shared" si="5"/>
        <v>0</v>
      </c>
      <c r="U23" s="24"/>
      <c r="V23" s="25"/>
      <c r="W23" s="9">
        <f t="shared" si="6"/>
        <v>0</v>
      </c>
    </row>
    <row r="24" spans="1:23" x14ac:dyDescent="0.35">
      <c r="A24" s="65" t="s">
        <v>16</v>
      </c>
      <c r="B24" s="54" t="s">
        <v>1</v>
      </c>
      <c r="C24" s="42">
        <v>38.1</v>
      </c>
      <c r="D24" s="43">
        <v>38.1</v>
      </c>
      <c r="E24" s="61">
        <f t="shared" si="0"/>
        <v>0</v>
      </c>
      <c r="F24" s="27"/>
      <c r="G24" s="17"/>
      <c r="H24" s="8">
        <f t="shared" si="1"/>
        <v>0</v>
      </c>
      <c r="I24" s="16"/>
      <c r="J24" s="17"/>
      <c r="K24" s="8">
        <f t="shared" si="2"/>
        <v>0</v>
      </c>
      <c r="L24" s="16"/>
      <c r="M24" s="17"/>
      <c r="N24" s="8">
        <f t="shared" si="3"/>
        <v>0</v>
      </c>
      <c r="O24" s="16"/>
      <c r="P24" s="17"/>
      <c r="Q24" s="8">
        <f t="shared" si="4"/>
        <v>0</v>
      </c>
      <c r="R24" s="16"/>
      <c r="S24" s="17"/>
      <c r="T24" s="8">
        <f t="shared" si="5"/>
        <v>0</v>
      </c>
      <c r="U24" s="16"/>
      <c r="V24" s="17"/>
      <c r="W24" s="8">
        <f t="shared" si="6"/>
        <v>0</v>
      </c>
    </row>
    <row r="25" spans="1:23" ht="10.5" thickBot="1" x14ac:dyDescent="0.4">
      <c r="A25" s="66"/>
      <c r="B25" s="7" t="s">
        <v>2</v>
      </c>
      <c r="C25" s="40">
        <v>37.590000000000003</v>
      </c>
      <c r="D25" s="41">
        <v>37.840000000000003</v>
      </c>
      <c r="E25" s="60">
        <f t="shared" si="0"/>
        <v>0.25</v>
      </c>
      <c r="F25" s="31"/>
      <c r="G25" s="25"/>
      <c r="H25" s="9">
        <f t="shared" si="1"/>
        <v>0</v>
      </c>
      <c r="I25" s="24"/>
      <c r="J25" s="25"/>
      <c r="K25" s="9">
        <f t="shared" si="2"/>
        <v>0</v>
      </c>
      <c r="L25" s="24"/>
      <c r="M25" s="25"/>
      <c r="N25" s="9">
        <f>IF(M25="",0,M25-L25)</f>
        <v>0</v>
      </c>
      <c r="O25" s="24"/>
      <c r="P25" s="25"/>
      <c r="Q25" s="9">
        <f t="shared" si="4"/>
        <v>0</v>
      </c>
      <c r="R25" s="24"/>
      <c r="S25" s="25"/>
      <c r="T25" s="9">
        <f t="shared" si="5"/>
        <v>0</v>
      </c>
      <c r="U25" s="24"/>
      <c r="V25" s="25"/>
      <c r="W25" s="9">
        <f t="shared" si="6"/>
        <v>0</v>
      </c>
    </row>
    <row r="27" spans="1:23" ht="12.3" x14ac:dyDescent="0.4">
      <c r="A27" s="63" t="s">
        <v>12</v>
      </c>
      <c r="B27" s="63"/>
      <c r="C27" s="63"/>
      <c r="D27" s="64"/>
    </row>
  </sheetData>
  <protectedRanges>
    <protectedRange sqref="F6:G8 I6:J8 L6:M8 O6:P8 R6:S8 U6:V8 F10:G10 I10:J10 L10:M10 O10:P10 R10:S10 U10:V10 U11:V25 F11:G25 I11:J25 L11:M25 O11:P25 R11:S25" name="Main Entry Block"/>
  </protectedRanges>
  <mergeCells count="21">
    <mergeCell ref="A3:K3"/>
    <mergeCell ref="F5:G5"/>
    <mergeCell ref="I5:J5"/>
    <mergeCell ref="A8:B8"/>
    <mergeCell ref="A7:B7"/>
    <mergeCell ref="O5:P5"/>
    <mergeCell ref="R5:S5"/>
    <mergeCell ref="A6:B6"/>
    <mergeCell ref="A21:B21"/>
    <mergeCell ref="U5:V5"/>
    <mergeCell ref="L5:M5"/>
    <mergeCell ref="C5:E5"/>
    <mergeCell ref="A10:B10"/>
    <mergeCell ref="A9:B9"/>
    <mergeCell ref="A24:A25"/>
    <mergeCell ref="A15:A16"/>
    <mergeCell ref="A11:A12"/>
    <mergeCell ref="A22:A23"/>
    <mergeCell ref="A17:A18"/>
    <mergeCell ref="A13:A14"/>
    <mergeCell ref="A19:A20"/>
  </mergeCells>
  <phoneticPr fontId="1" type="noConversion"/>
  <hyperlinks>
    <hyperlink ref="A1" r:id="rId1" xr:uid="{00000000-0004-0000-0000-000000000000}"/>
    <hyperlink ref="A27:C27" r:id="rId2" display="Click here for specific site locations" xr:uid="{00000000-0004-0000-0000-000001000000}"/>
  </hyperlinks>
  <pageMargins left="0.7" right="0.7" top="0.75" bottom="0.75" header="0.3" footer="0.3"/>
  <pageSetup scale="83" orientation="landscape" r:id="rId3"/>
  <headerFooter>
    <oddHeader>&amp;C&amp;G</oddHeader>
    <oddFooter>&amp;C&amp;"Arial,Bold"5224 West SR 46, Suite 258, Sanford, FL 32771 | P 407.701.7586 | E Robb@CoachRobb.com | www.CoachRobb.com</oddFooter>
  </headerFooter>
  <ignoredErrors>
    <ignoredError sqref="E9 H9 K9 N9 Q9 T9 W9" formula="1"/>
  </ignoredErrors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Body Measurements</vt:lpstr>
    </vt:vector>
  </TitlesOfParts>
  <Company>FLOORING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First Dianostic</dc:creator>
  <cp:lastModifiedBy>Micaela Riseling</cp:lastModifiedBy>
  <cp:lastPrinted>2018-06-21T13:03:57Z</cp:lastPrinted>
  <dcterms:created xsi:type="dcterms:W3CDTF">2007-04-20T19:27:09Z</dcterms:created>
  <dcterms:modified xsi:type="dcterms:W3CDTF">2025-03-19T19:21:37Z</dcterms:modified>
</cp:coreProperties>
</file>